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риса П\Desktop\питание Средний Баяк 2023-24\ДЛЯ САЙТА ПИТАНИЕ\МЕНЮ\"/>
    </mc:Choice>
  </mc:AlternateContent>
  <bookViews>
    <workbookView xWindow="120" yWindow="315" windowWidth="15480" windowHeight="11520"/>
  </bookViews>
  <sheets>
    <sheet name="Тит. с 12 лет" sheetId="28" r:id="rId1"/>
    <sheet name="1 день" sheetId="7" r:id="rId2"/>
    <sheet name="2 день" sheetId="17" r:id="rId3"/>
    <sheet name="3 день" sheetId="18" r:id="rId4"/>
    <sheet name="4 день" sheetId="19" r:id="rId5"/>
    <sheet name="5 день" sheetId="20" r:id="rId6"/>
    <sheet name="6 день" sheetId="22" r:id="rId7"/>
    <sheet name="7 день" sheetId="23" r:id="rId8"/>
    <sheet name="8 день" sheetId="24" r:id="rId9"/>
    <sheet name="9 день" sheetId="25" r:id="rId10"/>
    <sheet name="10 день" sheetId="26" r:id="rId11"/>
  </sheets>
  <calcPr calcId="162913"/>
</workbook>
</file>

<file path=xl/calcChain.xml><?xml version="1.0" encoding="utf-8"?>
<calcChain xmlns="http://schemas.openxmlformats.org/spreadsheetml/2006/main">
  <c r="E22" i="26" l="1"/>
  <c r="C22" i="26" l="1"/>
  <c r="C14" i="26"/>
  <c r="C11" i="26"/>
  <c r="C23" i="25"/>
  <c r="C13" i="25"/>
  <c r="C10" i="25"/>
  <c r="C23" i="23"/>
  <c r="C14" i="23"/>
  <c r="C11" i="23"/>
  <c r="C22" i="24"/>
  <c r="C14" i="24"/>
  <c r="C11" i="24"/>
  <c r="C23" i="22"/>
  <c r="C14" i="22"/>
  <c r="C11" i="22"/>
  <c r="C23" i="20"/>
  <c r="C14" i="20"/>
  <c r="C11" i="20"/>
  <c r="C24" i="19"/>
  <c r="C14" i="19"/>
  <c r="C11" i="19"/>
  <c r="C14" i="17"/>
  <c r="C23" i="18"/>
  <c r="C13" i="18"/>
  <c r="C10" i="18"/>
  <c r="C22" i="17"/>
  <c r="C11" i="17"/>
  <c r="C14" i="7"/>
  <c r="E11" i="26"/>
  <c r="F11" i="26"/>
  <c r="G11" i="26"/>
  <c r="H11" i="26"/>
  <c r="I11" i="26"/>
  <c r="J11" i="26"/>
  <c r="K11" i="26"/>
  <c r="L11" i="26"/>
  <c r="M11" i="26"/>
  <c r="N11" i="26"/>
  <c r="O11" i="26"/>
  <c r="D11" i="26"/>
  <c r="C23" i="24" l="1"/>
  <c r="C24" i="20"/>
  <c r="C24" i="22"/>
  <c r="C25" i="19"/>
  <c r="C24" i="25"/>
  <c r="C24" i="18"/>
  <c r="C23" i="17"/>
  <c r="C24" i="23"/>
  <c r="C23" i="26"/>
  <c r="C23" i="7"/>
  <c r="C11" i="7"/>
  <c r="O22" i="26"/>
  <c r="O23" i="26" s="1"/>
  <c r="N22" i="26"/>
  <c r="M22" i="26"/>
  <c r="L22" i="26"/>
  <c r="K22" i="26"/>
  <c r="K23" i="26" s="1"/>
  <c r="J22" i="26"/>
  <c r="I22" i="26"/>
  <c r="H22" i="26"/>
  <c r="G22" i="26"/>
  <c r="F22" i="26"/>
  <c r="D22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L23" i="26"/>
  <c r="O23" i="25"/>
  <c r="N23" i="25"/>
  <c r="M23" i="25"/>
  <c r="L23" i="25"/>
  <c r="K23" i="25"/>
  <c r="J23" i="25"/>
  <c r="I23" i="25"/>
  <c r="H23" i="25"/>
  <c r="G23" i="25"/>
  <c r="F23" i="25"/>
  <c r="E23" i="25"/>
  <c r="D2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O22" i="24"/>
  <c r="N22" i="24"/>
  <c r="M22" i="24"/>
  <c r="L22" i="24"/>
  <c r="K22" i="24"/>
  <c r="J22" i="24"/>
  <c r="I22" i="24"/>
  <c r="H22" i="24"/>
  <c r="G22" i="24"/>
  <c r="F22" i="24"/>
  <c r="E22" i="24"/>
  <c r="D22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I23" i="26" l="1"/>
  <c r="M23" i="26"/>
  <c r="N23" i="26"/>
  <c r="J23" i="26"/>
  <c r="F23" i="26"/>
  <c r="C24" i="7"/>
  <c r="E23" i="26"/>
  <c r="G23" i="26"/>
  <c r="H23" i="26"/>
  <c r="O23" i="24"/>
  <c r="N23" i="24" s="1"/>
  <c r="M23" i="24" s="1"/>
  <c r="L23" i="24" s="1"/>
  <c r="K23" i="24" s="1"/>
  <c r="J23" i="24" s="1"/>
  <c r="I23" i="24" s="1"/>
  <c r="H23" i="24" s="1"/>
  <c r="G23" i="24" s="1"/>
  <c r="F23" i="24" s="1"/>
  <c r="E23" i="24" s="1"/>
  <c r="D23" i="24" s="1"/>
  <c r="O24" i="25"/>
  <c r="N24" i="25"/>
  <c r="M24" i="25"/>
  <c r="L24" i="25"/>
  <c r="K24" i="25"/>
  <c r="J24" i="25"/>
  <c r="I24" i="25"/>
  <c r="H24" i="25"/>
  <c r="G24" i="25" s="1"/>
  <c r="F24" i="25"/>
  <c r="E24" i="25"/>
  <c r="D24" i="25"/>
  <c r="D23" i="26"/>
  <c r="O23" i="23"/>
  <c r="N23" i="23"/>
  <c r="M23" i="23"/>
  <c r="L23" i="23"/>
  <c r="K23" i="23"/>
  <c r="J23" i="23"/>
  <c r="I23" i="23"/>
  <c r="H23" i="23"/>
  <c r="G23" i="23"/>
  <c r="F23" i="23"/>
  <c r="E23" i="23"/>
  <c r="D23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23" i="22"/>
  <c r="N23" i="22"/>
  <c r="M23" i="22"/>
  <c r="L23" i="22"/>
  <c r="K23" i="22"/>
  <c r="J23" i="22"/>
  <c r="I23" i="22"/>
  <c r="H23" i="22"/>
  <c r="G23" i="22"/>
  <c r="F23" i="22"/>
  <c r="E23" i="22"/>
  <c r="D23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O11" i="22"/>
  <c r="N11" i="22"/>
  <c r="M11" i="22"/>
  <c r="L11" i="22"/>
  <c r="K11" i="22"/>
  <c r="J11" i="22"/>
  <c r="I11" i="22"/>
  <c r="H11" i="22"/>
  <c r="G11" i="22"/>
  <c r="G24" i="22" s="1"/>
  <c r="F11" i="22"/>
  <c r="E11" i="22"/>
  <c r="D11" i="22"/>
  <c r="O24" i="22" l="1"/>
  <c r="I24" i="22"/>
  <c r="M24" i="22"/>
  <c r="K24" i="22"/>
  <c r="E24" i="22"/>
  <c r="D24" i="22"/>
  <c r="E24" i="23"/>
  <c r="I24" i="23"/>
  <c r="H24" i="23" s="1"/>
  <c r="G24" i="23" s="1"/>
  <c r="F24" i="23" s="1"/>
  <c r="O24" i="23"/>
  <c r="N24" i="23" s="1"/>
  <c r="M24" i="23" s="1"/>
  <c r="L24" i="23" s="1"/>
  <c r="K24" i="23" s="1"/>
  <c r="J24" i="23" s="1"/>
  <c r="D24" i="23"/>
  <c r="F24" i="22"/>
  <c r="H24" i="22"/>
  <c r="J24" i="22"/>
  <c r="L24" i="22"/>
  <c r="N24" i="22"/>
  <c r="O23" i="20"/>
  <c r="N23" i="20"/>
  <c r="M23" i="20"/>
  <c r="L23" i="20"/>
  <c r="K23" i="20"/>
  <c r="J23" i="20"/>
  <c r="I23" i="20"/>
  <c r="H23" i="20"/>
  <c r="G23" i="20"/>
  <c r="F23" i="20"/>
  <c r="E23" i="20"/>
  <c r="D23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J24" i="20" l="1"/>
  <c r="O24" i="20"/>
  <c r="N24" i="20"/>
  <c r="M24" i="20"/>
  <c r="L24" i="20"/>
  <c r="K24" i="20"/>
  <c r="I24" i="20"/>
  <c r="H24" i="20"/>
  <c r="G24" i="20"/>
  <c r="F24" i="20"/>
  <c r="E24" i="20"/>
  <c r="D24" i="20"/>
  <c r="O24" i="19"/>
  <c r="N24" i="19"/>
  <c r="M24" i="19"/>
  <c r="L24" i="19"/>
  <c r="K24" i="19"/>
  <c r="J24" i="19"/>
  <c r="I24" i="19"/>
  <c r="H24" i="19"/>
  <c r="G24" i="19"/>
  <c r="F24" i="19"/>
  <c r="E24" i="19"/>
  <c r="D2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O11" i="19"/>
  <c r="N11" i="19"/>
  <c r="M11" i="19"/>
  <c r="L11" i="19"/>
  <c r="K11" i="19"/>
  <c r="J11" i="19"/>
  <c r="J25" i="19" s="1"/>
  <c r="I11" i="19"/>
  <c r="H11" i="19"/>
  <c r="H25" i="19" s="1"/>
  <c r="G11" i="19"/>
  <c r="F11" i="19"/>
  <c r="F25" i="19" s="1"/>
  <c r="E11" i="19"/>
  <c r="D11" i="19"/>
  <c r="D25" i="19" s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L25" i="19" l="1"/>
  <c r="M25" i="19"/>
  <c r="G25" i="19"/>
  <c r="O25" i="19"/>
  <c r="N25" i="19"/>
  <c r="K25" i="19"/>
  <c r="I25" i="19"/>
  <c r="E25" i="19"/>
  <c r="O24" i="18"/>
  <c r="N24" i="18"/>
  <c r="M24" i="18"/>
  <c r="L24" i="18"/>
  <c r="K24" i="18"/>
  <c r="J24" i="18"/>
  <c r="I24" i="18"/>
  <c r="H24" i="18"/>
  <c r="G24" i="18"/>
  <c r="F24" i="18"/>
  <c r="E24" i="18"/>
  <c r="D24" i="18"/>
  <c r="O22" i="17"/>
  <c r="N22" i="17"/>
  <c r="M22" i="17"/>
  <c r="L22" i="17"/>
  <c r="K22" i="17"/>
  <c r="J22" i="17"/>
  <c r="I22" i="17"/>
  <c r="H22" i="17"/>
  <c r="G22" i="17"/>
  <c r="F22" i="17"/>
  <c r="E22" i="17"/>
  <c r="D22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O23" i="17" l="1"/>
  <c r="F23" i="17"/>
  <c r="E23" i="17" s="1"/>
  <c r="D23" i="17" s="1"/>
  <c r="H23" i="17"/>
  <c r="G23" i="17" s="1"/>
  <c r="J23" i="17"/>
  <c r="I23" i="17" s="1"/>
  <c r="L23" i="17"/>
  <c r="K23" i="17" s="1"/>
  <c r="N23" i="17"/>
  <c r="M23" i="17" s="1"/>
  <c r="O23" i="7"/>
  <c r="N23" i="7"/>
  <c r="M23" i="7"/>
  <c r="L23" i="7"/>
  <c r="K23" i="7"/>
  <c r="J23" i="7"/>
  <c r="I23" i="7"/>
  <c r="H23" i="7"/>
  <c r="G23" i="7"/>
  <c r="F23" i="7"/>
  <c r="E23" i="7"/>
  <c r="D23" i="7"/>
  <c r="O14" i="7"/>
  <c r="N14" i="7"/>
  <c r="M14" i="7"/>
  <c r="L14" i="7"/>
  <c r="K14" i="7"/>
  <c r="J14" i="7"/>
  <c r="I14" i="7"/>
  <c r="H14" i="7"/>
  <c r="G14" i="7"/>
  <c r="F14" i="7"/>
  <c r="E14" i="7" l="1"/>
  <c r="D14" i="7"/>
  <c r="O11" i="7"/>
  <c r="O24" i="7" s="1"/>
  <c r="N11" i="7"/>
  <c r="N24" i="7" s="1"/>
  <c r="M11" i="7"/>
  <c r="M24" i="7" s="1"/>
  <c r="L11" i="7"/>
  <c r="L24" i="7" s="1"/>
  <c r="K11" i="7"/>
  <c r="K24" i="7" s="1"/>
  <c r="J11" i="7"/>
  <c r="J24" i="7" s="1"/>
  <c r="I11" i="7"/>
  <c r="I24" i="7" s="1"/>
  <c r="H11" i="7"/>
  <c r="H24" i="7" s="1"/>
  <c r="G11" i="7"/>
  <c r="G24" i="7" s="1"/>
  <c r="F11" i="7"/>
  <c r="F24" i="7" s="1"/>
  <c r="E11" i="7"/>
  <c r="E24" i="7" s="1"/>
  <c r="D11" i="7"/>
  <c r="D24" i="7" s="1"/>
</calcChain>
</file>

<file path=xl/sharedStrings.xml><?xml version="1.0" encoding="utf-8"?>
<sst xmlns="http://schemas.openxmlformats.org/spreadsheetml/2006/main" count="415" uniqueCount="106">
  <si>
    <t>Наименование блюда</t>
  </si>
  <si>
    <t>№ рец.</t>
  </si>
  <si>
    <t>Пищевые вещества, г</t>
  </si>
  <si>
    <t>Масса порции, г</t>
  </si>
  <si>
    <t>жиры</t>
  </si>
  <si>
    <t>белки</t>
  </si>
  <si>
    <t>углеводы</t>
  </si>
  <si>
    <t>Энергетическая ценность, ккал</t>
  </si>
  <si>
    <t>Витамины, мг</t>
  </si>
  <si>
    <t>С</t>
  </si>
  <si>
    <t>А</t>
  </si>
  <si>
    <t>Е</t>
  </si>
  <si>
    <t>Минеральные вещества, мг</t>
  </si>
  <si>
    <t>Са</t>
  </si>
  <si>
    <t>Р</t>
  </si>
  <si>
    <t>Mg</t>
  </si>
  <si>
    <t>Fe</t>
  </si>
  <si>
    <t>Завтрак</t>
  </si>
  <si>
    <t>Обед</t>
  </si>
  <si>
    <t>Хлеб ржаной</t>
  </si>
  <si>
    <t>Итого за день:</t>
  </si>
  <si>
    <t>Чай с сахаром</t>
  </si>
  <si>
    <t>Пюре картофельное</t>
  </si>
  <si>
    <t>Каша гречневая рассыпчатая</t>
  </si>
  <si>
    <t>Чай с молоком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</si>
  <si>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</si>
  <si>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t>Итого за завтрак:</t>
  </si>
  <si>
    <t>Итого за обед:</t>
  </si>
  <si>
    <t>Какао с молоком</t>
  </si>
  <si>
    <t>Макаронные изделия отварные</t>
  </si>
  <si>
    <t>Запеканка из творога</t>
  </si>
  <si>
    <t>Второй завтрак</t>
  </si>
  <si>
    <t>Итого за второй завтрак:</t>
  </si>
  <si>
    <t>Бутерброд с сыром</t>
  </si>
  <si>
    <t>Суп гороховый</t>
  </si>
  <si>
    <t>Молоко сгущенное</t>
  </si>
  <si>
    <t>Борщ с капустой и картофелем</t>
  </si>
  <si>
    <t>Рагу из птицы</t>
  </si>
  <si>
    <t>Яйцо вареное</t>
  </si>
  <si>
    <t>Кисель с витаминами "Витошка"</t>
  </si>
  <si>
    <t>Суп с рыбными консервами</t>
  </si>
  <si>
    <t>Каша "Дружба"</t>
  </si>
  <si>
    <t>Фрукты свежие</t>
  </si>
  <si>
    <t>Каша из овсяных хлопьев "Геркулес" жидкая</t>
  </si>
  <si>
    <t>Суп из овощей</t>
  </si>
  <si>
    <t>Пудинг творожный запеченный</t>
  </si>
  <si>
    <t>Суп крестьянский с крупой</t>
  </si>
  <si>
    <t>Плов из отварной птицы</t>
  </si>
  <si>
    <t>Суп молочный с макаронными изделиями</t>
  </si>
  <si>
    <t>Рассольник ленинградский</t>
  </si>
  <si>
    <t>Свекольник</t>
  </si>
  <si>
    <t>Мясо тушеное</t>
  </si>
  <si>
    <t>Соус томатный</t>
  </si>
  <si>
    <t>Соус сметанный</t>
  </si>
  <si>
    <t>Рыба, тушенная в сметанном соусе</t>
  </si>
  <si>
    <t xml:space="preserve">Бефстроганов  из  отварной говядины </t>
  </si>
  <si>
    <t>Компот  из  яблок  с  лимоном</t>
  </si>
  <si>
    <t>Напиток  из  шиповника</t>
  </si>
  <si>
    <t>Котлеты   из  говядины</t>
  </si>
  <si>
    <t>0.04</t>
  </si>
  <si>
    <t>Щи из  свежей  капусты  с картофелем</t>
  </si>
  <si>
    <t xml:space="preserve">Омлет  натуральный </t>
  </si>
  <si>
    <t>Рыба,  припущенная  в  молоке</t>
  </si>
  <si>
    <t>0.52</t>
  </si>
  <si>
    <t>Каша  рассыпчатая  с  овощами</t>
  </si>
  <si>
    <t xml:space="preserve">Суп  с  макаронными  изделиями  и  картофелем </t>
  </si>
  <si>
    <t xml:space="preserve">Возрастная категория: учащиеся с 12 лет и старше     </t>
  </si>
  <si>
    <t xml:space="preserve">Возрастная категория: учащиеся с 12 лет и старше    </t>
  </si>
  <si>
    <t xml:space="preserve">Возрастная категория: учащиеся с 12 лет и старше   </t>
  </si>
  <si>
    <t>Хлеб пшеничный  формовой</t>
  </si>
  <si>
    <t>Икра кабачковая  (промышленного производства)</t>
  </si>
  <si>
    <t>Кукуруза    сладкая   (консервирован. )</t>
  </si>
  <si>
    <t>Горошек  зеленый  (консервирован.)</t>
  </si>
  <si>
    <t>Котлеты ,биточки или шницели  из птицы припущенные</t>
  </si>
  <si>
    <t>Каша пшеничная молочная   жидкая</t>
  </si>
  <si>
    <t>Соус  молочный к блюдам  (1 -й вариант)</t>
  </si>
  <si>
    <t>Повидло, джем или варенье (порциями )</t>
  </si>
  <si>
    <t>Бутерброд с маслом  (1 -й вариант)</t>
  </si>
  <si>
    <t>Бутерброд с маслом  ( 1- й вариант)</t>
  </si>
  <si>
    <t>Напиток с витаминами, кальцием, магнием и пребиотиков</t>
  </si>
  <si>
    <t>Соки овощные, фруктовые и  ягодные</t>
  </si>
  <si>
    <t>День: 8                                               неделя: вторая                                                            день: среда</t>
  </si>
  <si>
    <t>День: 6                                           неделя: вторая                                                  день: понедельник</t>
  </si>
  <si>
    <t>День: 7                                                           неделя: вторая                                       день:  вторник</t>
  </si>
  <si>
    <t>День: 9                                                   неделя: вторая                                             день: четверг</t>
  </si>
  <si>
    <t>День: 10                                        неделя: вторая                                                           день: пятница</t>
  </si>
  <si>
    <t>День: 1                                     неделя: первая                                                        день: понедельник</t>
  </si>
  <si>
    <t>День: 2                                           неделя: первая                                                            день:  вторник</t>
  </si>
  <si>
    <t>День: 3                                                  неделя: первая                                                   день:  среда</t>
  </si>
  <si>
    <t>День: 4                                                             неделя:  первая                                           день: четверг</t>
  </si>
  <si>
    <t>День: 5                                                  неделя: первая                                                   день: пятница</t>
  </si>
  <si>
    <t>Утверждаю:</t>
  </si>
  <si>
    <t>________________________________</t>
  </si>
  <si>
    <t>М.П.</t>
  </si>
  <si>
    <t>Меню составлено на основании Единого сборника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Пермь, 2021 в соответствии с требованиями СанПин 2.3/2.4.3590-20 "Санитарно-эпидемиологические требования к организации общественного питания населения".</t>
  </si>
  <si>
    <t>Директор МАОУ "Рахмангуловская СОШ"</t>
  </si>
  <si>
    <t>Н.А. Пупышев</t>
  </si>
  <si>
    <t>Согласовано:</t>
  </si>
  <si>
    <t>Управление Федеральной службы по надзору</t>
  </si>
  <si>
    <t>в сфере защиты прав потребителей и благополучия</t>
  </si>
  <si>
    <t>человека по Свердловской области</t>
  </si>
  <si>
    <t xml:space="preserve">Территориальный отдел в городе Красноуфимск, </t>
  </si>
  <si>
    <t>Красноуфимском, Ачитском районах</t>
  </si>
  <si>
    <t>Коробейникова М.Ю. ___________</t>
  </si>
  <si>
    <t xml:space="preserve">м.п.                           Цикличное 10-дневное меню на 2024 - 2025 учебный год:      </t>
  </si>
  <si>
    <t>завтраков, обедов для учащихся с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</si>
</sst>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_full_hs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R9" sqref="R9"/>
    </sheetView>
  </sheetViews>
  <sheetFormatPr defaultRowHeight="15"/>
  <sheetData>
    <row r="1" spans="1:14" ht="15.7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75">
      <c r="A2" s="21" t="s">
        <v>97</v>
      </c>
      <c r="B2" s="21"/>
      <c r="C2" s="21"/>
      <c r="D2" s="21"/>
      <c r="E2" s="21"/>
      <c r="F2" s="21"/>
      <c r="G2" s="21"/>
      <c r="H2" s="21"/>
      <c r="I2" s="21"/>
      <c r="J2" s="21" t="s">
        <v>91</v>
      </c>
      <c r="K2" s="21"/>
      <c r="L2" s="21"/>
      <c r="M2" s="21"/>
      <c r="N2" s="21"/>
    </row>
    <row r="3" spans="1:14" ht="15.75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21" t="s">
        <v>95</v>
      </c>
      <c r="K3" s="21"/>
      <c r="L3" s="21"/>
      <c r="M3" s="21"/>
      <c r="N3" s="21"/>
    </row>
    <row r="4" spans="1:14" ht="15.75">
      <c r="A4" s="21" t="s">
        <v>99</v>
      </c>
      <c r="B4" s="21"/>
      <c r="C4" s="21"/>
      <c r="D4" s="21"/>
      <c r="E4" s="21"/>
      <c r="F4" s="21"/>
      <c r="G4" s="21"/>
      <c r="H4" s="21"/>
      <c r="I4" s="21"/>
      <c r="J4" s="21" t="s">
        <v>96</v>
      </c>
      <c r="K4" s="21"/>
      <c r="L4" s="21"/>
      <c r="M4" s="21"/>
      <c r="N4" s="21"/>
    </row>
    <row r="5" spans="1:14" ht="15.75">
      <c r="A5" s="21" t="s">
        <v>100</v>
      </c>
      <c r="B5" s="21"/>
      <c r="C5" s="21"/>
      <c r="D5" s="21"/>
      <c r="E5" s="21"/>
      <c r="F5" s="21"/>
      <c r="G5" s="21"/>
      <c r="H5" s="21"/>
      <c r="I5" s="21"/>
      <c r="J5" s="21" t="s">
        <v>92</v>
      </c>
      <c r="K5" s="21"/>
      <c r="L5" s="21"/>
      <c r="M5" s="21"/>
      <c r="N5" s="21"/>
    </row>
    <row r="6" spans="1:14" ht="15.75">
      <c r="A6" s="21" t="s">
        <v>101</v>
      </c>
      <c r="B6" s="21"/>
      <c r="C6" s="21"/>
      <c r="D6" s="21"/>
      <c r="E6" s="21"/>
      <c r="F6" s="21"/>
      <c r="G6" s="21"/>
      <c r="H6" s="21"/>
      <c r="I6" s="21"/>
      <c r="J6" s="22" t="s">
        <v>93</v>
      </c>
      <c r="K6" s="21"/>
      <c r="L6" s="21"/>
      <c r="M6" s="21"/>
      <c r="N6" s="21"/>
    </row>
    <row r="7" spans="1:14" ht="15.75">
      <c r="A7" s="21" t="s">
        <v>102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75">
      <c r="A8" s="23" t="s">
        <v>103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.75">
      <c r="A9" s="24" t="s">
        <v>104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5.75">
      <c r="A10" s="21"/>
      <c r="B10" s="21"/>
      <c r="C10" s="21"/>
      <c r="D10" s="21"/>
      <c r="E10" s="21"/>
      <c r="F10" s="21" t="s">
        <v>105</v>
      </c>
      <c r="G10" s="21"/>
      <c r="H10" s="21"/>
      <c r="I10" s="21"/>
      <c r="J10" s="21"/>
      <c r="K10" s="21"/>
      <c r="L10" s="21"/>
      <c r="M10" s="21"/>
      <c r="N10" s="21"/>
    </row>
    <row r="11" spans="1:14" ht="15.7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5.7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5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5.7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5.75">
      <c r="A15" s="21"/>
      <c r="B15" s="27" t="s">
        <v>94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1"/>
    </row>
    <row r="16" spans="1:14" ht="15.75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1"/>
    </row>
    <row r="17" spans="1:14" ht="15.75">
      <c r="A17" s="2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1"/>
    </row>
    <row r="18" spans="1:14" ht="15.75">
      <c r="A18" s="21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1"/>
    </row>
    <row r="19" spans="1:14" ht="15.75">
      <c r="A19" s="2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1"/>
    </row>
    <row r="20" spans="1:14" ht="15.75">
      <c r="A20" s="21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1"/>
    </row>
    <row r="21" spans="1:14" ht="15.75">
      <c r="A21" s="2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1"/>
    </row>
    <row r="22" spans="1:14" ht="15.75">
      <c r="A22" s="2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1"/>
    </row>
    <row r="23" spans="1:14" ht="15.7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5.7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5.7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5.7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</sheetData>
  <mergeCells count="4">
    <mergeCell ref="A9:N9"/>
    <mergeCell ref="A11:N11"/>
    <mergeCell ref="A12:N12"/>
    <mergeCell ref="B15:M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60" zoomScaleNormal="6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268</v>
      </c>
      <c r="B6" s="9" t="s">
        <v>61</v>
      </c>
      <c r="C6" s="2">
        <v>255</v>
      </c>
      <c r="D6" s="17">
        <v>21.5</v>
      </c>
      <c r="E6" s="17">
        <v>32.700000000000003</v>
      </c>
      <c r="F6" s="17">
        <v>5.4</v>
      </c>
      <c r="G6" s="17">
        <v>400</v>
      </c>
      <c r="H6" s="17">
        <v>478</v>
      </c>
      <c r="I6" s="17">
        <v>0.11</v>
      </c>
      <c r="J6" s="17">
        <v>0.7</v>
      </c>
      <c r="K6" s="17">
        <v>1.9</v>
      </c>
      <c r="L6" s="17">
        <v>193</v>
      </c>
      <c r="M6" s="17">
        <v>31</v>
      </c>
      <c r="N6" s="17">
        <v>373</v>
      </c>
      <c r="O6" s="17">
        <v>4</v>
      </c>
    </row>
    <row r="7" spans="1:15" ht="30" customHeight="1">
      <c r="A7" s="18">
        <v>460</v>
      </c>
      <c r="B7" s="8" t="s">
        <v>24</v>
      </c>
      <c r="C7" s="2">
        <v>200</v>
      </c>
      <c r="D7" s="17">
        <v>1.6</v>
      </c>
      <c r="E7" s="17">
        <v>1.3</v>
      </c>
      <c r="F7" s="17">
        <v>11.5</v>
      </c>
      <c r="G7" s="17">
        <v>64</v>
      </c>
      <c r="H7" s="17">
        <v>9.5</v>
      </c>
      <c r="I7" s="17">
        <v>0.02</v>
      </c>
      <c r="J7" s="17">
        <v>0.3</v>
      </c>
      <c r="K7" s="17">
        <v>0</v>
      </c>
      <c r="L7" s="17">
        <v>59.1</v>
      </c>
      <c r="M7" s="17">
        <v>10.5</v>
      </c>
      <c r="N7" s="17">
        <v>45.9</v>
      </c>
      <c r="O7" s="17">
        <v>0.87</v>
      </c>
    </row>
    <row r="8" spans="1:15" ht="30" customHeight="1">
      <c r="A8" s="18">
        <v>69</v>
      </c>
      <c r="B8" s="8" t="s">
        <v>78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>
      <c r="A9" s="18">
        <v>574</v>
      </c>
      <c r="B9" s="8" t="s">
        <v>19</v>
      </c>
      <c r="C9" s="2">
        <v>35</v>
      </c>
      <c r="D9" s="17">
        <v>3</v>
      </c>
      <c r="E9" s="17">
        <v>0.5</v>
      </c>
      <c r="F9" s="17">
        <v>14</v>
      </c>
      <c r="G9" s="17">
        <v>72</v>
      </c>
      <c r="H9" s="17">
        <v>0.1</v>
      </c>
      <c r="I9" s="17">
        <v>0</v>
      </c>
      <c r="J9" s="17">
        <v>0</v>
      </c>
      <c r="K9" s="17">
        <v>0.8</v>
      </c>
      <c r="L9" s="17">
        <v>12</v>
      </c>
      <c r="M9" s="17">
        <v>82</v>
      </c>
      <c r="N9" s="17">
        <v>23</v>
      </c>
      <c r="O9" s="17">
        <v>1.54</v>
      </c>
    </row>
    <row r="10" spans="1:15" ht="30" customHeight="1">
      <c r="A10" s="2"/>
      <c r="B10" s="14" t="s">
        <v>26</v>
      </c>
      <c r="C10" s="2">
        <f>SUM(C6:C9)</f>
        <v>550</v>
      </c>
      <c r="D10" s="17">
        <f t="shared" ref="D10:O10" si="0">SUM(D6:D9)</f>
        <v>28.8</v>
      </c>
      <c r="E10" s="17">
        <f t="shared" si="0"/>
        <v>53.5</v>
      </c>
      <c r="F10" s="17">
        <f t="shared" si="0"/>
        <v>47.9</v>
      </c>
      <c r="G10" s="17">
        <f t="shared" si="0"/>
        <v>786</v>
      </c>
      <c r="H10" s="17">
        <f t="shared" si="0"/>
        <v>590.6</v>
      </c>
      <c r="I10" s="17">
        <f t="shared" si="0"/>
        <v>0.16</v>
      </c>
      <c r="J10" s="17">
        <f t="shared" si="0"/>
        <v>1</v>
      </c>
      <c r="K10" s="17">
        <f t="shared" si="0"/>
        <v>3.3999999999999995</v>
      </c>
      <c r="L10" s="17">
        <f t="shared" si="0"/>
        <v>276.10000000000002</v>
      </c>
      <c r="M10" s="17">
        <f t="shared" si="0"/>
        <v>128.5</v>
      </c>
      <c r="N10" s="17">
        <f t="shared" si="0"/>
        <v>472.9</v>
      </c>
      <c r="O10" s="17">
        <f t="shared" si="0"/>
        <v>6.84</v>
      </c>
    </row>
    <row r="11" spans="1:15" ht="30" customHeight="1">
      <c r="A11" s="2"/>
      <c r="B11" s="6" t="s">
        <v>31</v>
      </c>
      <c r="C11" s="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30" customHeight="1">
      <c r="A12" s="2">
        <v>82</v>
      </c>
      <c r="B12" s="8" t="s">
        <v>42</v>
      </c>
      <c r="C12" s="2">
        <v>200</v>
      </c>
      <c r="D12" s="17">
        <v>0.8</v>
      </c>
      <c r="E12" s="17">
        <v>0.8</v>
      </c>
      <c r="F12" s="17">
        <v>19.600000000000001</v>
      </c>
      <c r="G12" s="17">
        <v>88</v>
      </c>
      <c r="H12" s="17">
        <v>0</v>
      </c>
      <c r="I12" s="17">
        <v>0.06</v>
      </c>
      <c r="J12" s="17">
        <v>14</v>
      </c>
      <c r="K12" s="17">
        <v>0.4</v>
      </c>
      <c r="L12" s="17">
        <v>32.200000000000003</v>
      </c>
      <c r="M12" s="17">
        <v>18</v>
      </c>
      <c r="N12" s="17">
        <v>22</v>
      </c>
      <c r="O12" s="17">
        <v>4.42</v>
      </c>
    </row>
    <row r="13" spans="1:15" ht="30" customHeight="1">
      <c r="A13" s="2"/>
      <c r="B13" s="14" t="s">
        <v>32</v>
      </c>
      <c r="C13" s="2">
        <f>SUM(C12)</f>
        <v>200</v>
      </c>
      <c r="D13" s="17">
        <f>D12</f>
        <v>0.8</v>
      </c>
      <c r="E13" s="17">
        <f t="shared" ref="E13:O13" si="1">E12</f>
        <v>0.8</v>
      </c>
      <c r="F13" s="17">
        <f t="shared" si="1"/>
        <v>19.600000000000001</v>
      </c>
      <c r="G13" s="17">
        <f t="shared" si="1"/>
        <v>88</v>
      </c>
      <c r="H13" s="17">
        <f t="shared" si="1"/>
        <v>0</v>
      </c>
      <c r="I13" s="17">
        <f t="shared" si="1"/>
        <v>0.06</v>
      </c>
      <c r="J13" s="17">
        <f t="shared" si="1"/>
        <v>14</v>
      </c>
      <c r="K13" s="17">
        <f t="shared" si="1"/>
        <v>0.4</v>
      </c>
      <c r="L13" s="17">
        <f t="shared" si="1"/>
        <v>32.200000000000003</v>
      </c>
      <c r="M13" s="17">
        <f t="shared" si="1"/>
        <v>18</v>
      </c>
      <c r="N13" s="17">
        <f t="shared" si="1"/>
        <v>22</v>
      </c>
      <c r="O13" s="17">
        <f t="shared" si="1"/>
        <v>4.42</v>
      </c>
    </row>
    <row r="14" spans="1:15" ht="30" customHeight="1">
      <c r="A14" s="2"/>
      <c r="B14" s="5" t="s">
        <v>18</v>
      </c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>
      <c r="A15" s="7">
        <v>150</v>
      </c>
      <c r="B15" s="9" t="s">
        <v>70</v>
      </c>
      <c r="C15" s="2">
        <v>100</v>
      </c>
      <c r="D15" s="17">
        <v>1.9</v>
      </c>
      <c r="E15" s="17">
        <v>8.9</v>
      </c>
      <c r="F15" s="17">
        <v>7.7</v>
      </c>
      <c r="G15" s="17">
        <v>118</v>
      </c>
      <c r="H15" s="17">
        <v>0</v>
      </c>
      <c r="I15" s="17">
        <v>0.02</v>
      </c>
      <c r="J15" s="17">
        <v>7</v>
      </c>
      <c r="K15" s="17">
        <v>3.1</v>
      </c>
      <c r="L15" s="17">
        <v>41</v>
      </c>
      <c r="M15" s="17">
        <v>15</v>
      </c>
      <c r="N15" s="17">
        <v>37</v>
      </c>
      <c r="O15" s="17">
        <v>0.7</v>
      </c>
    </row>
    <row r="16" spans="1:15" ht="30" customHeight="1">
      <c r="A16" s="7">
        <v>129</v>
      </c>
      <c r="B16" s="15" t="s">
        <v>65</v>
      </c>
      <c r="C16" s="2">
        <v>250</v>
      </c>
      <c r="D16" s="17">
        <v>2.9</v>
      </c>
      <c r="E16" s="17">
        <v>4.0999999999999996</v>
      </c>
      <c r="F16" s="17">
        <v>12.3</v>
      </c>
      <c r="G16" s="17">
        <v>98</v>
      </c>
      <c r="H16" s="17">
        <v>2.1</v>
      </c>
      <c r="I16" s="17">
        <v>0.06</v>
      </c>
      <c r="J16" s="17">
        <v>3.8</v>
      </c>
      <c r="K16" s="17">
        <v>2</v>
      </c>
      <c r="L16" s="17">
        <v>16</v>
      </c>
      <c r="M16" s="17">
        <v>18</v>
      </c>
      <c r="N16" s="17">
        <v>46</v>
      </c>
      <c r="O16" s="17">
        <v>0.81</v>
      </c>
    </row>
    <row r="17" spans="1:15" ht="30" customHeight="1">
      <c r="A17" s="18">
        <v>377</v>
      </c>
      <c r="B17" s="12" t="s">
        <v>22</v>
      </c>
      <c r="C17" s="2">
        <v>180</v>
      </c>
      <c r="D17" s="17">
        <v>4.8</v>
      </c>
      <c r="E17" s="17">
        <v>7</v>
      </c>
      <c r="F17" s="17">
        <v>10.4</v>
      </c>
      <c r="G17" s="17">
        <v>126</v>
      </c>
      <c r="H17" s="17">
        <v>36</v>
      </c>
      <c r="I17" s="17">
        <v>0.14000000000000001</v>
      </c>
      <c r="J17" s="17">
        <v>4.3</v>
      </c>
      <c r="K17" s="17">
        <v>0.18</v>
      </c>
      <c r="L17" s="17">
        <v>46</v>
      </c>
      <c r="M17" s="17">
        <v>29</v>
      </c>
      <c r="N17" s="17">
        <v>89</v>
      </c>
      <c r="O17" s="17">
        <v>1</v>
      </c>
    </row>
    <row r="18" spans="1:15" ht="30" customHeight="1">
      <c r="A18" s="7">
        <v>339</v>
      </c>
      <c r="B18" s="12" t="s">
        <v>58</v>
      </c>
      <c r="C18" s="2">
        <v>100</v>
      </c>
      <c r="D18" s="17">
        <v>17.600000000000001</v>
      </c>
      <c r="E18" s="17">
        <v>12.3</v>
      </c>
      <c r="F18" s="17">
        <v>15</v>
      </c>
      <c r="G18" s="17">
        <v>243</v>
      </c>
      <c r="H18" s="17">
        <v>4</v>
      </c>
      <c r="I18" s="17">
        <v>0.16</v>
      </c>
      <c r="J18" s="17">
        <v>0</v>
      </c>
      <c r="K18" s="17">
        <v>1.4</v>
      </c>
      <c r="L18" s="17">
        <v>53</v>
      </c>
      <c r="M18" s="17">
        <v>26</v>
      </c>
      <c r="N18" s="17">
        <v>173</v>
      </c>
      <c r="O18" s="17">
        <v>2.8</v>
      </c>
    </row>
    <row r="19" spans="1:15" ht="30" customHeight="1">
      <c r="A19" s="7">
        <v>403</v>
      </c>
      <c r="B19" s="12" t="s">
        <v>75</v>
      </c>
      <c r="C19" s="2">
        <v>20</v>
      </c>
      <c r="D19" s="17">
        <v>0.7</v>
      </c>
      <c r="E19" s="17">
        <v>1.2</v>
      </c>
      <c r="F19" s="17">
        <v>1.3</v>
      </c>
      <c r="G19" s="17">
        <v>19</v>
      </c>
      <c r="H19" s="17">
        <v>7.6</v>
      </c>
      <c r="I19" s="17">
        <v>8.0000000000000002E-3</v>
      </c>
      <c r="J19" s="17">
        <v>0.1</v>
      </c>
      <c r="K19" s="17">
        <v>0.02</v>
      </c>
      <c r="L19" s="17">
        <v>22.4</v>
      </c>
      <c r="M19" s="17">
        <v>2.7</v>
      </c>
      <c r="N19" s="17">
        <v>16</v>
      </c>
      <c r="O19" s="17" t="s">
        <v>59</v>
      </c>
    </row>
    <row r="20" spans="1:15" ht="30" customHeight="1">
      <c r="A20" s="18">
        <v>487</v>
      </c>
      <c r="B20" s="12" t="s">
        <v>56</v>
      </c>
      <c r="C20" s="2">
        <v>200</v>
      </c>
      <c r="D20" s="17">
        <v>0.3</v>
      </c>
      <c r="E20" s="17">
        <v>0.2</v>
      </c>
      <c r="F20" s="17">
        <v>14.2</v>
      </c>
      <c r="G20" s="17">
        <v>60</v>
      </c>
      <c r="H20" s="17">
        <v>0</v>
      </c>
      <c r="I20" s="17">
        <v>0.02</v>
      </c>
      <c r="J20" s="17">
        <v>3.3</v>
      </c>
      <c r="K20" s="17">
        <v>0.1</v>
      </c>
      <c r="L20" s="17">
        <v>13.5</v>
      </c>
      <c r="M20" s="17">
        <v>5.9</v>
      </c>
      <c r="N20" s="17">
        <v>8</v>
      </c>
      <c r="O20" s="17">
        <v>1.1599999999999999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>SUM(C15:C22)</f>
        <v>920</v>
      </c>
      <c r="D23" s="17">
        <f t="shared" ref="D23:O23" si="2">SUM(D15:D22)</f>
        <v>33.900000000000006</v>
      </c>
      <c r="E23" s="17">
        <f t="shared" si="2"/>
        <v>34.5</v>
      </c>
      <c r="F23" s="17">
        <f t="shared" si="2"/>
        <v>92.1</v>
      </c>
      <c r="G23" s="17">
        <f t="shared" si="2"/>
        <v>818</v>
      </c>
      <c r="H23" s="17">
        <f t="shared" si="2"/>
        <v>49.800000000000004</v>
      </c>
      <c r="I23" s="17">
        <f t="shared" si="2"/>
        <v>0.44800000000000001</v>
      </c>
      <c r="J23" s="17">
        <f t="shared" si="2"/>
        <v>18.5</v>
      </c>
      <c r="K23" s="17">
        <f t="shared" si="2"/>
        <v>7.9999999999999991</v>
      </c>
      <c r="L23" s="17">
        <f t="shared" si="2"/>
        <v>210.9</v>
      </c>
      <c r="M23" s="17">
        <f t="shared" si="2"/>
        <v>183.60000000000002</v>
      </c>
      <c r="N23" s="17">
        <f t="shared" si="2"/>
        <v>415</v>
      </c>
      <c r="O23" s="17">
        <f t="shared" si="2"/>
        <v>8.41</v>
      </c>
    </row>
    <row r="24" spans="1:15" ht="30" customHeight="1">
      <c r="A24" s="30" t="s">
        <v>20</v>
      </c>
      <c r="B24" s="31"/>
      <c r="C24" s="20">
        <f t="shared" ref="C24:O24" si="3">C10+C13+C23</f>
        <v>1670</v>
      </c>
      <c r="D24" s="17">
        <f t="shared" si="3"/>
        <v>63.500000000000007</v>
      </c>
      <c r="E24" s="17">
        <f t="shared" si="3"/>
        <v>88.8</v>
      </c>
      <c r="F24" s="17">
        <f t="shared" si="3"/>
        <v>159.6</v>
      </c>
      <c r="G24" s="17">
        <f t="shared" si="3"/>
        <v>1692</v>
      </c>
      <c r="H24" s="17">
        <f t="shared" si="3"/>
        <v>640.4</v>
      </c>
      <c r="I24" s="17">
        <f t="shared" si="3"/>
        <v>0.66800000000000004</v>
      </c>
      <c r="J24" s="17">
        <f t="shared" si="3"/>
        <v>33.5</v>
      </c>
      <c r="K24" s="17">
        <f t="shared" si="3"/>
        <v>11.799999999999999</v>
      </c>
      <c r="L24" s="17">
        <f t="shared" si="3"/>
        <v>519.20000000000005</v>
      </c>
      <c r="M24" s="17">
        <f t="shared" si="3"/>
        <v>330.1</v>
      </c>
      <c r="N24" s="17">
        <f t="shared" si="3"/>
        <v>909.9</v>
      </c>
      <c r="O24" s="17">
        <f t="shared" si="3"/>
        <v>19.670000000000002</v>
      </c>
    </row>
    <row r="25" spans="1:15" ht="18" customHeight="1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0" zoomScaleNormal="60" workbookViewId="0">
      <selection activeCell="R14" sqref="R14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279</v>
      </c>
      <c r="B6" s="9" t="s">
        <v>30</v>
      </c>
      <c r="C6" s="2">
        <v>250</v>
      </c>
      <c r="D6" s="17">
        <v>39.799999999999997</v>
      </c>
      <c r="E6" s="17">
        <v>19.3</v>
      </c>
      <c r="F6" s="17">
        <v>38</v>
      </c>
      <c r="G6" s="17">
        <v>485</v>
      </c>
      <c r="H6" s="17">
        <v>130</v>
      </c>
      <c r="I6" s="17">
        <v>0.2</v>
      </c>
      <c r="J6" s="17">
        <v>0</v>
      </c>
      <c r="K6" s="17">
        <v>1.5</v>
      </c>
      <c r="L6" s="17">
        <v>383</v>
      </c>
      <c r="M6" s="17">
        <v>55</v>
      </c>
      <c r="N6" s="17">
        <v>530</v>
      </c>
      <c r="O6" s="17">
        <v>1.9</v>
      </c>
    </row>
    <row r="7" spans="1:15" ht="30.75" customHeight="1">
      <c r="A7" s="18">
        <v>86</v>
      </c>
      <c r="B7" s="8" t="s">
        <v>76</v>
      </c>
      <c r="C7" s="2">
        <v>30</v>
      </c>
      <c r="D7" s="17">
        <v>0.12</v>
      </c>
      <c r="E7" s="17">
        <v>0</v>
      </c>
      <c r="F7" s="17">
        <v>19.5</v>
      </c>
      <c r="G7" s="17">
        <v>79</v>
      </c>
      <c r="H7" s="17">
        <v>0</v>
      </c>
      <c r="I7" s="17">
        <v>3.0000000000000001E-3</v>
      </c>
      <c r="J7" s="17">
        <v>0.15</v>
      </c>
      <c r="K7" s="17">
        <v>0</v>
      </c>
      <c r="L7" s="17">
        <v>4</v>
      </c>
      <c r="M7" s="17">
        <v>2</v>
      </c>
      <c r="N7" s="17">
        <v>3</v>
      </c>
      <c r="O7" s="17">
        <v>0.4</v>
      </c>
    </row>
    <row r="8" spans="1:15" ht="30" customHeight="1">
      <c r="A8" s="18">
        <v>462</v>
      </c>
      <c r="B8" s="8" t="s">
        <v>28</v>
      </c>
      <c r="C8" s="2">
        <v>200</v>
      </c>
      <c r="D8" s="17">
        <v>3.3</v>
      </c>
      <c r="E8" s="17">
        <v>2.9</v>
      </c>
      <c r="F8" s="17">
        <v>13.8</v>
      </c>
      <c r="G8" s="17">
        <v>94</v>
      </c>
      <c r="H8" s="17">
        <v>19</v>
      </c>
      <c r="I8" s="17">
        <v>0.03</v>
      </c>
      <c r="J8" s="17">
        <v>0.7</v>
      </c>
      <c r="K8" s="17">
        <v>0.01</v>
      </c>
      <c r="L8" s="17">
        <v>111.3</v>
      </c>
      <c r="M8" s="17">
        <v>22.3</v>
      </c>
      <c r="N8" s="17">
        <v>91.1</v>
      </c>
      <c r="O8" s="17">
        <v>0.65</v>
      </c>
    </row>
    <row r="9" spans="1:15" ht="30" customHeight="1">
      <c r="A9" s="18">
        <v>573</v>
      </c>
      <c r="B9" s="8" t="s">
        <v>69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550</v>
      </c>
      <c r="D11" s="17">
        <f>SUM(D6:D10)</f>
        <v>48.919999999999995</v>
      </c>
      <c r="E11" s="17">
        <f t="shared" ref="E11:O11" si="0">SUM(E6:E10)</f>
        <v>23</v>
      </c>
      <c r="F11" s="17">
        <f t="shared" si="0"/>
        <v>102.5</v>
      </c>
      <c r="G11" s="17">
        <f t="shared" si="0"/>
        <v>812</v>
      </c>
      <c r="H11" s="17">
        <f t="shared" si="0"/>
        <v>149.1</v>
      </c>
      <c r="I11" s="17">
        <f t="shared" si="0"/>
        <v>0.27300000000000002</v>
      </c>
      <c r="J11" s="17">
        <f t="shared" si="0"/>
        <v>0.85</v>
      </c>
      <c r="K11" s="17">
        <f t="shared" si="0"/>
        <v>2.71</v>
      </c>
      <c r="L11" s="17">
        <f t="shared" si="0"/>
        <v>517.29999999999995</v>
      </c>
      <c r="M11" s="17">
        <f t="shared" si="0"/>
        <v>166.3</v>
      </c>
      <c r="N11" s="17">
        <f t="shared" si="0"/>
        <v>670.1</v>
      </c>
      <c r="O11" s="17">
        <f t="shared" si="0"/>
        <v>4.8899999999999997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71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122</v>
      </c>
      <c r="B17" s="15" t="s">
        <v>40</v>
      </c>
      <c r="C17" s="2">
        <v>250</v>
      </c>
      <c r="D17" s="17">
        <v>9.3000000000000007</v>
      </c>
      <c r="E17" s="17">
        <v>11.4</v>
      </c>
      <c r="F17" s="17">
        <v>10</v>
      </c>
      <c r="G17" s="17">
        <v>180</v>
      </c>
      <c r="H17" s="17">
        <v>15</v>
      </c>
      <c r="I17" s="17">
        <v>0.08</v>
      </c>
      <c r="J17" s="17">
        <v>6</v>
      </c>
      <c r="K17" s="17">
        <v>0.23</v>
      </c>
      <c r="L17" s="17">
        <v>30</v>
      </c>
      <c r="M17" s="17">
        <v>33</v>
      </c>
      <c r="N17" s="17">
        <v>146</v>
      </c>
      <c r="O17" s="17">
        <v>1</v>
      </c>
    </row>
    <row r="18" spans="1:15" ht="30" customHeight="1">
      <c r="A18" s="7">
        <v>375</v>
      </c>
      <c r="B18" s="12" t="s">
        <v>47</v>
      </c>
      <c r="C18" s="2">
        <v>250</v>
      </c>
      <c r="D18" s="17">
        <v>15.4</v>
      </c>
      <c r="E18" s="17">
        <v>10.3</v>
      </c>
      <c r="F18" s="17">
        <v>31</v>
      </c>
      <c r="G18" s="17">
        <v>279</v>
      </c>
      <c r="H18" s="17">
        <v>19</v>
      </c>
      <c r="I18" s="17">
        <v>0.05</v>
      </c>
      <c r="J18" s="17">
        <v>0</v>
      </c>
      <c r="K18" s="17">
        <v>0.8</v>
      </c>
      <c r="L18" s="17">
        <v>25</v>
      </c>
      <c r="M18" s="17">
        <v>35</v>
      </c>
      <c r="N18" s="17">
        <v>109</v>
      </c>
      <c r="O18" s="17">
        <v>0.89</v>
      </c>
    </row>
    <row r="19" spans="1:15" ht="33" customHeight="1">
      <c r="A19" s="7">
        <v>496</v>
      </c>
      <c r="B19" s="12" t="s">
        <v>57</v>
      </c>
      <c r="C19" s="2">
        <v>200</v>
      </c>
      <c r="D19" s="17">
        <v>0.67</v>
      </c>
      <c r="E19" s="17">
        <v>2.27</v>
      </c>
      <c r="F19" s="17">
        <v>18.3</v>
      </c>
      <c r="G19" s="17">
        <v>78</v>
      </c>
      <c r="H19" s="17">
        <v>0</v>
      </c>
      <c r="I19" s="17">
        <v>0.01</v>
      </c>
      <c r="J19" s="17">
        <v>80</v>
      </c>
      <c r="K19" s="17">
        <v>0.8</v>
      </c>
      <c r="L19" s="17">
        <v>11.9</v>
      </c>
      <c r="M19" s="17">
        <v>3.2</v>
      </c>
      <c r="N19" s="17">
        <v>3.2</v>
      </c>
      <c r="O19" s="17">
        <v>0.61</v>
      </c>
    </row>
    <row r="20" spans="1:15" ht="30" customHeight="1">
      <c r="A20" s="18">
        <v>573</v>
      </c>
      <c r="B20" s="8" t="s">
        <v>69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>
      <c r="A22" s="10"/>
      <c r="B22" s="13" t="s">
        <v>27</v>
      </c>
      <c r="C22" s="2">
        <f>SUM(C16:C21)</f>
        <v>875</v>
      </c>
      <c r="D22" s="17">
        <f t="shared" ref="D22:O22" si="2">SUM(D16:D21)</f>
        <v>34.070000000000007</v>
      </c>
      <c r="E22" s="17">
        <f>SUM(E16:E21)</f>
        <v>28.57</v>
      </c>
      <c r="F22" s="17">
        <f t="shared" si="2"/>
        <v>95.8</v>
      </c>
      <c r="G22" s="17">
        <f t="shared" si="2"/>
        <v>758</v>
      </c>
      <c r="H22" s="17">
        <f t="shared" si="2"/>
        <v>53.1</v>
      </c>
      <c r="I22" s="17">
        <f t="shared" si="2"/>
        <v>0.26</v>
      </c>
      <c r="J22" s="17">
        <f t="shared" si="2"/>
        <v>88</v>
      </c>
      <c r="K22" s="17">
        <f t="shared" si="2"/>
        <v>3.2800000000000002</v>
      </c>
      <c r="L22" s="17">
        <f t="shared" si="2"/>
        <v>104.9</v>
      </c>
      <c r="M22" s="17">
        <f t="shared" si="2"/>
        <v>177.2</v>
      </c>
      <c r="N22" s="17">
        <f t="shared" si="2"/>
        <v>361.2</v>
      </c>
      <c r="O22" s="17">
        <f t="shared" si="2"/>
        <v>5.08</v>
      </c>
    </row>
    <row r="23" spans="1:15" ht="30" customHeight="1">
      <c r="A23" s="30" t="s">
        <v>20</v>
      </c>
      <c r="B23" s="31"/>
      <c r="C23" s="20">
        <f t="shared" ref="C23:O23" si="3">C11+C14+C22</f>
        <v>1625</v>
      </c>
      <c r="D23" s="17">
        <f t="shared" si="3"/>
        <v>83.789999999999992</v>
      </c>
      <c r="E23" s="17">
        <f t="shared" si="3"/>
        <v>52.370000000000005</v>
      </c>
      <c r="F23" s="17">
        <f t="shared" si="3"/>
        <v>217.89999999999998</v>
      </c>
      <c r="G23" s="17">
        <f t="shared" si="3"/>
        <v>1658</v>
      </c>
      <c r="H23" s="17">
        <f t="shared" si="3"/>
        <v>202.2</v>
      </c>
      <c r="I23" s="17">
        <f t="shared" si="3"/>
        <v>0.59299999999999997</v>
      </c>
      <c r="J23" s="17">
        <f t="shared" si="3"/>
        <v>102.85</v>
      </c>
      <c r="K23" s="17">
        <f t="shared" si="3"/>
        <v>6.3900000000000006</v>
      </c>
      <c r="L23" s="17">
        <f t="shared" si="3"/>
        <v>654.4</v>
      </c>
      <c r="M23" s="17">
        <f t="shared" si="3"/>
        <v>361.5</v>
      </c>
      <c r="N23" s="17">
        <f t="shared" si="3"/>
        <v>1053.3</v>
      </c>
      <c r="O23" s="17">
        <f t="shared" si="3"/>
        <v>14.389999999999999</v>
      </c>
    </row>
    <row r="24" spans="1:15" ht="18" customHeight="1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activeCell="Q9" sqref="Q9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229</v>
      </c>
      <c r="B6" s="9" t="s">
        <v>41</v>
      </c>
      <c r="C6" s="2">
        <v>250</v>
      </c>
      <c r="D6" s="17">
        <v>6</v>
      </c>
      <c r="E6" s="17">
        <v>9</v>
      </c>
      <c r="F6" s="17">
        <v>35</v>
      </c>
      <c r="G6" s="17">
        <v>239</v>
      </c>
      <c r="H6" s="17">
        <v>49</v>
      </c>
      <c r="I6" s="17">
        <v>0.11</v>
      </c>
      <c r="J6" s="17">
        <v>1.6</v>
      </c>
      <c r="K6" s="17">
        <v>0.17</v>
      </c>
      <c r="L6" s="17">
        <v>163</v>
      </c>
      <c r="M6" s="17">
        <v>39</v>
      </c>
      <c r="N6" s="17">
        <v>175</v>
      </c>
      <c r="O6" s="17">
        <v>0.55000000000000004</v>
      </c>
    </row>
    <row r="7" spans="1:15" ht="30" customHeight="1">
      <c r="A7" s="19">
        <v>457</v>
      </c>
      <c r="B7" s="8" t="s">
        <v>21</v>
      </c>
      <c r="C7" s="2">
        <v>200</v>
      </c>
      <c r="D7" s="17">
        <v>0.2</v>
      </c>
      <c r="E7" s="17">
        <v>0.1</v>
      </c>
      <c r="F7" s="17">
        <v>9.3000000000000007</v>
      </c>
      <c r="G7" s="17">
        <v>38</v>
      </c>
      <c r="H7" s="17">
        <v>0</v>
      </c>
      <c r="I7" s="17">
        <v>0</v>
      </c>
      <c r="J7" s="17">
        <v>0</v>
      </c>
      <c r="K7" s="17">
        <v>0</v>
      </c>
      <c r="L7" s="17">
        <v>5.0999999999999996</v>
      </c>
      <c r="M7" s="17">
        <v>4.2</v>
      </c>
      <c r="N7" s="17">
        <v>7.7</v>
      </c>
      <c r="O7" s="17">
        <v>0.82</v>
      </c>
    </row>
    <row r="8" spans="1:15" ht="30" customHeight="1">
      <c r="A8" s="19">
        <v>63</v>
      </c>
      <c r="B8" s="8" t="s">
        <v>33</v>
      </c>
      <c r="C8" s="2">
        <v>65</v>
      </c>
      <c r="D8" s="17">
        <v>10</v>
      </c>
      <c r="E8" s="17">
        <v>13</v>
      </c>
      <c r="F8" s="17">
        <v>14</v>
      </c>
      <c r="G8" s="17">
        <v>215</v>
      </c>
      <c r="H8" s="17">
        <v>90</v>
      </c>
      <c r="I8" s="17">
        <v>0.04</v>
      </c>
      <c r="J8" s="17">
        <v>0.14000000000000001</v>
      </c>
      <c r="K8" s="17">
        <v>0.4</v>
      </c>
      <c r="L8" s="17">
        <v>297</v>
      </c>
      <c r="M8" s="17">
        <v>20</v>
      </c>
      <c r="N8" s="17">
        <v>195</v>
      </c>
      <c r="O8" s="17">
        <v>0.53</v>
      </c>
    </row>
    <row r="9" spans="1:15" ht="30" customHeight="1">
      <c r="A9" s="19">
        <v>267</v>
      </c>
      <c r="B9" s="8" t="s">
        <v>38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590</v>
      </c>
      <c r="D11" s="17">
        <f t="shared" ref="D11:O11" si="0">SUM(D6:D10)</f>
        <v>24.299999999999997</v>
      </c>
      <c r="E11" s="17">
        <f t="shared" si="0"/>
        <v>27.200000000000003</v>
      </c>
      <c r="F11" s="17">
        <f t="shared" si="0"/>
        <v>72.599999999999994</v>
      </c>
      <c r="G11" s="17">
        <f t="shared" si="0"/>
        <v>627</v>
      </c>
      <c r="H11" s="17">
        <f t="shared" si="0"/>
        <v>239.1</v>
      </c>
      <c r="I11" s="17">
        <f t="shared" si="0"/>
        <v>0.18</v>
      </c>
      <c r="J11" s="17">
        <f t="shared" si="0"/>
        <v>1.7400000000000002</v>
      </c>
      <c r="K11" s="17">
        <f t="shared" si="0"/>
        <v>1.57</v>
      </c>
      <c r="L11" s="17">
        <f t="shared" si="0"/>
        <v>499.1</v>
      </c>
      <c r="M11" s="17">
        <f t="shared" si="0"/>
        <v>150.19999999999999</v>
      </c>
      <c r="N11" s="17">
        <f t="shared" si="0"/>
        <v>477.7</v>
      </c>
      <c r="O11" s="17">
        <f t="shared" si="0"/>
        <v>4.45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C13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150</v>
      </c>
      <c r="B16" s="9" t="s">
        <v>70</v>
      </c>
      <c r="C16" s="2">
        <v>100</v>
      </c>
      <c r="D16" s="17">
        <v>1.9</v>
      </c>
      <c r="E16" s="17">
        <v>8.9</v>
      </c>
      <c r="F16" s="17">
        <v>7.7</v>
      </c>
      <c r="G16" s="17">
        <v>118</v>
      </c>
      <c r="H16" s="17">
        <v>0</v>
      </c>
      <c r="I16" s="17">
        <v>0.02</v>
      </c>
      <c r="J16" s="17">
        <v>7</v>
      </c>
      <c r="K16" s="17">
        <v>3.1</v>
      </c>
      <c r="L16" s="17">
        <v>41</v>
      </c>
      <c r="M16" s="17">
        <v>15</v>
      </c>
      <c r="N16" s="17">
        <v>37</v>
      </c>
      <c r="O16" s="17">
        <v>0.7</v>
      </c>
    </row>
    <row r="17" spans="1:15" ht="30" customHeight="1">
      <c r="A17" s="7">
        <v>104</v>
      </c>
      <c r="B17" s="15" t="s">
        <v>60</v>
      </c>
      <c r="C17" s="2">
        <v>250</v>
      </c>
      <c r="D17" s="17">
        <v>1.5</v>
      </c>
      <c r="E17" s="17">
        <v>5</v>
      </c>
      <c r="F17" s="17">
        <v>3.8</v>
      </c>
      <c r="G17" s="17">
        <v>61</v>
      </c>
      <c r="H17" s="17">
        <v>0</v>
      </c>
      <c r="I17" s="17">
        <v>0.04</v>
      </c>
      <c r="J17" s="17">
        <v>9</v>
      </c>
      <c r="K17" s="17">
        <v>2.4</v>
      </c>
      <c r="L17" s="17">
        <v>50</v>
      </c>
      <c r="M17" s="17">
        <v>16</v>
      </c>
      <c r="N17" s="17">
        <v>36</v>
      </c>
      <c r="O17" s="17">
        <v>0.64</v>
      </c>
    </row>
    <row r="18" spans="1:15" ht="30" customHeight="1">
      <c r="A18" s="7">
        <v>202</v>
      </c>
      <c r="B18" s="12" t="s">
        <v>23</v>
      </c>
      <c r="C18" s="2">
        <v>180</v>
      </c>
      <c r="D18" s="17">
        <v>11</v>
      </c>
      <c r="E18" s="17">
        <v>7.9</v>
      </c>
      <c r="F18" s="17">
        <v>47</v>
      </c>
      <c r="G18" s="17">
        <v>301</v>
      </c>
      <c r="H18" s="17">
        <v>29</v>
      </c>
      <c r="I18" s="17">
        <v>0.25</v>
      </c>
      <c r="J18" s="17">
        <v>0</v>
      </c>
      <c r="K18" s="17">
        <v>0.7</v>
      </c>
      <c r="L18" s="17">
        <v>20</v>
      </c>
      <c r="M18" s="17">
        <v>168</v>
      </c>
      <c r="N18" s="17">
        <v>252</v>
      </c>
      <c r="O18" s="17">
        <v>5.6</v>
      </c>
    </row>
    <row r="19" spans="1:15" ht="30" customHeight="1">
      <c r="A19" s="18">
        <v>321</v>
      </c>
      <c r="B19" s="12" t="s">
        <v>51</v>
      </c>
      <c r="C19" s="2">
        <v>100</v>
      </c>
      <c r="D19" s="17">
        <v>16</v>
      </c>
      <c r="E19" s="17">
        <v>15</v>
      </c>
      <c r="F19" s="17">
        <v>5</v>
      </c>
      <c r="G19" s="17">
        <v>219</v>
      </c>
      <c r="H19" s="17">
        <v>0</v>
      </c>
      <c r="I19" s="17">
        <v>0.06</v>
      </c>
      <c r="J19" s="17">
        <v>1.6</v>
      </c>
      <c r="K19" s="17">
        <v>1.42</v>
      </c>
      <c r="L19" s="17">
        <v>18</v>
      </c>
      <c r="M19" s="17">
        <v>28</v>
      </c>
      <c r="N19" s="17">
        <v>173</v>
      </c>
      <c r="O19" s="17">
        <v>2.6</v>
      </c>
    </row>
    <row r="20" spans="1:15" ht="30" customHeight="1">
      <c r="A20" s="18">
        <v>487</v>
      </c>
      <c r="B20" s="12" t="s">
        <v>56</v>
      </c>
      <c r="C20" s="2">
        <v>200</v>
      </c>
      <c r="D20" s="17">
        <v>0.3</v>
      </c>
      <c r="E20" s="17">
        <v>0.2</v>
      </c>
      <c r="F20" s="17">
        <v>14.2</v>
      </c>
      <c r="G20" s="17">
        <v>60</v>
      </c>
      <c r="H20" s="17">
        <v>0</v>
      </c>
      <c r="I20" s="17">
        <v>0.02</v>
      </c>
      <c r="J20" s="17">
        <v>3.3</v>
      </c>
      <c r="K20" s="17">
        <v>0.1</v>
      </c>
      <c r="L20" s="17">
        <v>13.5</v>
      </c>
      <c r="M20" s="17">
        <v>5.9</v>
      </c>
      <c r="N20" s="17">
        <v>8</v>
      </c>
      <c r="O20" s="17">
        <v>1.1599999999999999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>SUM(C16:C22)</f>
        <v>900</v>
      </c>
      <c r="D23" s="17">
        <f t="shared" ref="D23:O23" si="2">SUM(D16:D22)</f>
        <v>36.4</v>
      </c>
      <c r="E23" s="17">
        <f t="shared" si="2"/>
        <v>37.799999999999997</v>
      </c>
      <c r="F23" s="17">
        <f t="shared" si="2"/>
        <v>108.9</v>
      </c>
      <c r="G23" s="17">
        <f t="shared" si="2"/>
        <v>913</v>
      </c>
      <c r="H23" s="17">
        <f t="shared" si="2"/>
        <v>29.1</v>
      </c>
      <c r="I23" s="17">
        <f t="shared" si="2"/>
        <v>0.43</v>
      </c>
      <c r="J23" s="17">
        <f t="shared" si="2"/>
        <v>20.900000000000002</v>
      </c>
      <c r="K23" s="17">
        <f t="shared" si="2"/>
        <v>8.92</v>
      </c>
      <c r="L23" s="17">
        <f t="shared" si="2"/>
        <v>161.5</v>
      </c>
      <c r="M23" s="17">
        <f t="shared" si="2"/>
        <v>319.89999999999998</v>
      </c>
      <c r="N23" s="17">
        <f t="shared" si="2"/>
        <v>552</v>
      </c>
      <c r="O23" s="17">
        <f t="shared" si="2"/>
        <v>12.64</v>
      </c>
    </row>
    <row r="24" spans="1:15" ht="30" customHeight="1">
      <c r="A24" s="30" t="s">
        <v>20</v>
      </c>
      <c r="B24" s="31"/>
      <c r="C24" s="20">
        <f>C11+C13+C23</f>
        <v>1690</v>
      </c>
      <c r="D24" s="17">
        <f>D11+D14+D23</f>
        <v>61.5</v>
      </c>
      <c r="E24" s="17">
        <f t="shared" ref="E24:O24" si="3">E11+E14+E23</f>
        <v>65.8</v>
      </c>
      <c r="F24" s="17">
        <f t="shared" si="3"/>
        <v>201.1</v>
      </c>
      <c r="G24" s="17">
        <f t="shared" si="3"/>
        <v>1628</v>
      </c>
      <c r="H24" s="17">
        <f t="shared" si="3"/>
        <v>268.2</v>
      </c>
      <c r="I24" s="17">
        <f t="shared" si="3"/>
        <v>0.66999999999999993</v>
      </c>
      <c r="J24" s="17">
        <f t="shared" si="3"/>
        <v>36.64</v>
      </c>
      <c r="K24" s="17">
        <f t="shared" si="3"/>
        <v>10.89</v>
      </c>
      <c r="L24" s="17">
        <f t="shared" si="3"/>
        <v>692.80000000000007</v>
      </c>
      <c r="M24" s="17">
        <f t="shared" si="3"/>
        <v>488.09999999999997</v>
      </c>
      <c r="N24" s="17">
        <f t="shared" si="3"/>
        <v>1051.7</v>
      </c>
      <c r="O24" s="17">
        <f t="shared" si="3"/>
        <v>21.51</v>
      </c>
    </row>
    <row r="25" spans="1:15" ht="18" customHeight="1"/>
  </sheetData>
  <mergeCells count="10">
    <mergeCell ref="A1:O1"/>
    <mergeCell ref="A2:O2"/>
    <mergeCell ref="A24:B24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0" zoomScaleNormal="6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285</v>
      </c>
      <c r="B6" s="9" t="s">
        <v>45</v>
      </c>
      <c r="C6" s="2">
        <v>250</v>
      </c>
      <c r="D6" s="17">
        <v>37.6</v>
      </c>
      <c r="E6" s="17">
        <v>14</v>
      </c>
      <c r="F6" s="17">
        <v>51</v>
      </c>
      <c r="G6" s="17">
        <v>476</v>
      </c>
      <c r="H6" s="17">
        <v>111</v>
      </c>
      <c r="I6" s="17">
        <v>0.2</v>
      </c>
      <c r="J6" s="17">
        <v>0.5</v>
      </c>
      <c r="K6" s="17">
        <v>1.5</v>
      </c>
      <c r="L6" s="17">
        <v>365</v>
      </c>
      <c r="M6" s="17">
        <v>61</v>
      </c>
      <c r="N6" s="17">
        <v>524</v>
      </c>
      <c r="O6" s="17">
        <v>2.5499999999999998</v>
      </c>
    </row>
    <row r="7" spans="1:15" ht="30" customHeight="1">
      <c r="A7" s="18">
        <v>471</v>
      </c>
      <c r="B7" s="8" t="s">
        <v>35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>
      <c r="A8" s="18">
        <v>460</v>
      </c>
      <c r="B8" s="8" t="s">
        <v>24</v>
      </c>
      <c r="C8" s="2">
        <v>200</v>
      </c>
      <c r="D8" s="17">
        <v>1.6</v>
      </c>
      <c r="E8" s="17">
        <v>1.3</v>
      </c>
      <c r="F8" s="17">
        <v>11.5</v>
      </c>
      <c r="G8" s="17">
        <v>64</v>
      </c>
      <c r="H8" s="17">
        <v>9.5</v>
      </c>
      <c r="I8" s="17">
        <v>0.02</v>
      </c>
      <c r="J8" s="17">
        <v>0.3</v>
      </c>
      <c r="K8" s="17">
        <v>0</v>
      </c>
      <c r="L8" s="17">
        <v>59.1</v>
      </c>
      <c r="M8" s="17">
        <v>10.5</v>
      </c>
      <c r="N8" s="17">
        <v>45.9</v>
      </c>
      <c r="O8" s="17">
        <v>0.87</v>
      </c>
    </row>
    <row r="9" spans="1:15" ht="30" customHeight="1">
      <c r="A9" s="18">
        <v>573</v>
      </c>
      <c r="B9" s="8" t="s">
        <v>69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>
      <c r="A10" s="19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550</v>
      </c>
      <c r="D11" s="17">
        <f t="shared" ref="D11:O11" si="0">SUM(D6:D10)</f>
        <v>47.100000000000009</v>
      </c>
      <c r="E11" s="17">
        <f t="shared" si="0"/>
        <v>18.700000000000003</v>
      </c>
      <c r="F11" s="17">
        <f t="shared" si="0"/>
        <v>110.4</v>
      </c>
      <c r="G11" s="17">
        <f t="shared" si="0"/>
        <v>792</v>
      </c>
      <c r="H11" s="17">
        <f t="shared" si="0"/>
        <v>133.6</v>
      </c>
      <c r="I11" s="17">
        <f t="shared" si="0"/>
        <v>0.27999999999999997</v>
      </c>
      <c r="J11" s="17">
        <f t="shared" si="0"/>
        <v>1.1000000000000001</v>
      </c>
      <c r="K11" s="17">
        <f t="shared" si="0"/>
        <v>2.76</v>
      </c>
      <c r="L11" s="17">
        <f t="shared" si="0"/>
        <v>535.1</v>
      </c>
      <c r="M11" s="17">
        <f t="shared" si="0"/>
        <v>168.5</v>
      </c>
      <c r="N11" s="17">
        <f t="shared" si="0"/>
        <v>681.9</v>
      </c>
      <c r="O11" s="17">
        <f t="shared" si="0"/>
        <v>5.42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71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122</v>
      </c>
      <c r="B17" s="15" t="s">
        <v>40</v>
      </c>
      <c r="C17" s="2">
        <v>250</v>
      </c>
      <c r="D17" s="17">
        <v>9.3000000000000007</v>
      </c>
      <c r="E17" s="17">
        <v>11.4</v>
      </c>
      <c r="F17" s="17">
        <v>10</v>
      </c>
      <c r="G17" s="17">
        <v>180</v>
      </c>
      <c r="H17" s="17">
        <v>15</v>
      </c>
      <c r="I17" s="17">
        <v>0.08</v>
      </c>
      <c r="J17" s="17">
        <v>6</v>
      </c>
      <c r="K17" s="17">
        <v>0.23</v>
      </c>
      <c r="L17" s="17">
        <v>30</v>
      </c>
      <c r="M17" s="17">
        <v>33</v>
      </c>
      <c r="N17" s="17">
        <v>146</v>
      </c>
      <c r="O17" s="17">
        <v>1</v>
      </c>
    </row>
    <row r="18" spans="1:15" ht="30" customHeight="1">
      <c r="A18" s="7">
        <v>376</v>
      </c>
      <c r="B18" s="12" t="s">
        <v>37</v>
      </c>
      <c r="C18" s="2">
        <v>250</v>
      </c>
      <c r="D18" s="17">
        <v>26</v>
      </c>
      <c r="E18" s="17">
        <v>24</v>
      </c>
      <c r="F18" s="17">
        <v>19.899999999999999</v>
      </c>
      <c r="G18" s="17">
        <v>399</v>
      </c>
      <c r="H18" s="17">
        <v>85</v>
      </c>
      <c r="I18" s="17">
        <v>0.2</v>
      </c>
      <c r="J18" s="17">
        <v>10.4</v>
      </c>
      <c r="K18" s="17">
        <v>0.9</v>
      </c>
      <c r="L18" s="17">
        <v>45</v>
      </c>
      <c r="M18" s="17">
        <v>59</v>
      </c>
      <c r="N18" s="17">
        <v>286</v>
      </c>
      <c r="O18" s="17">
        <v>3.25</v>
      </c>
    </row>
    <row r="19" spans="1:15" ht="30" customHeight="1">
      <c r="A19" s="7">
        <v>496</v>
      </c>
      <c r="B19" s="12" t="s">
        <v>57</v>
      </c>
      <c r="C19" s="2">
        <v>200</v>
      </c>
      <c r="D19" s="17">
        <v>0.67</v>
      </c>
      <c r="E19" s="17">
        <v>2.27</v>
      </c>
      <c r="F19" s="17">
        <v>18.3</v>
      </c>
      <c r="G19" s="17">
        <v>78</v>
      </c>
      <c r="H19" s="17">
        <v>0</v>
      </c>
      <c r="I19" s="17">
        <v>0.01</v>
      </c>
      <c r="J19" s="17">
        <v>80</v>
      </c>
      <c r="K19" s="17">
        <v>0.8</v>
      </c>
      <c r="L19" s="17">
        <v>11.9</v>
      </c>
      <c r="M19" s="17">
        <v>3.2</v>
      </c>
      <c r="N19" s="17">
        <v>3.2</v>
      </c>
      <c r="O19" s="17">
        <v>0.61</v>
      </c>
    </row>
    <row r="20" spans="1:15" ht="30" customHeight="1">
      <c r="A20" s="18">
        <v>573</v>
      </c>
      <c r="B20" s="8" t="s">
        <v>69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>
      <c r="A22" s="10"/>
      <c r="B22" s="13" t="s">
        <v>27</v>
      </c>
      <c r="C22" s="2">
        <f>SUM(C16:C21)</f>
        <v>875</v>
      </c>
      <c r="D22" s="17">
        <f t="shared" ref="D22:O22" si="2">SUM(D16:D21)</f>
        <v>44.67</v>
      </c>
      <c r="E22" s="17">
        <f t="shared" si="2"/>
        <v>42.27</v>
      </c>
      <c r="F22" s="17">
        <f t="shared" si="2"/>
        <v>84.7</v>
      </c>
      <c r="G22" s="17">
        <f t="shared" si="2"/>
        <v>878</v>
      </c>
      <c r="H22" s="17">
        <f t="shared" si="2"/>
        <v>119.1</v>
      </c>
      <c r="I22" s="17">
        <f t="shared" si="2"/>
        <v>0.41</v>
      </c>
      <c r="J22" s="17">
        <f t="shared" si="2"/>
        <v>98.4</v>
      </c>
      <c r="K22" s="17">
        <f t="shared" si="2"/>
        <v>3.38</v>
      </c>
      <c r="L22" s="17">
        <f t="shared" si="2"/>
        <v>124.9</v>
      </c>
      <c r="M22" s="17">
        <f t="shared" si="2"/>
        <v>201.2</v>
      </c>
      <c r="N22" s="17">
        <f t="shared" si="2"/>
        <v>538.20000000000005</v>
      </c>
      <c r="O22" s="17">
        <f t="shared" si="2"/>
        <v>7.4400000000000013</v>
      </c>
    </row>
    <row r="23" spans="1:15" ht="30" customHeight="1">
      <c r="A23" s="30" t="s">
        <v>20</v>
      </c>
      <c r="B23" s="31"/>
      <c r="C23" s="20">
        <f>C11+C14+C22</f>
        <v>1625</v>
      </c>
      <c r="D23" s="17">
        <f t="shared" ref="D23:O23" si="3">D11+D14+D22</f>
        <v>92.570000000000007</v>
      </c>
      <c r="E23" s="17">
        <f t="shared" si="3"/>
        <v>61.77000000000001</v>
      </c>
      <c r="F23" s="17">
        <f t="shared" si="3"/>
        <v>214.7</v>
      </c>
      <c r="G23" s="17">
        <f t="shared" si="3"/>
        <v>1758</v>
      </c>
      <c r="H23" s="17">
        <f t="shared" si="3"/>
        <v>252.7</v>
      </c>
      <c r="I23" s="17">
        <f t="shared" si="3"/>
        <v>0.75</v>
      </c>
      <c r="J23" s="17">
        <f t="shared" si="3"/>
        <v>113.5</v>
      </c>
      <c r="K23" s="17">
        <f t="shared" si="3"/>
        <v>6.5399999999999991</v>
      </c>
      <c r="L23" s="17">
        <f t="shared" si="3"/>
        <v>692.2</v>
      </c>
      <c r="M23" s="17">
        <f t="shared" si="3"/>
        <v>387.7</v>
      </c>
      <c r="N23" s="17">
        <f t="shared" si="3"/>
        <v>1242.0999999999999</v>
      </c>
      <c r="O23" s="17">
        <f t="shared" si="3"/>
        <v>17.28</v>
      </c>
    </row>
    <row r="24" spans="1:15" ht="18" customHeight="1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268</v>
      </c>
      <c r="B6" s="9" t="s">
        <v>61</v>
      </c>
      <c r="C6" s="2">
        <v>255</v>
      </c>
      <c r="D6" s="17">
        <v>21.5</v>
      </c>
      <c r="E6" s="17">
        <v>32.700000000000003</v>
      </c>
      <c r="F6" s="17">
        <v>5.4</v>
      </c>
      <c r="G6" s="17">
        <v>400</v>
      </c>
      <c r="H6" s="17">
        <v>478</v>
      </c>
      <c r="I6" s="17">
        <v>0.11</v>
      </c>
      <c r="J6" s="17">
        <v>0.7</v>
      </c>
      <c r="K6" s="17">
        <v>1.9</v>
      </c>
      <c r="L6" s="17">
        <v>193</v>
      </c>
      <c r="M6" s="17">
        <v>31</v>
      </c>
      <c r="N6" s="17">
        <v>373</v>
      </c>
      <c r="O6" s="17">
        <v>4</v>
      </c>
    </row>
    <row r="7" spans="1:15" ht="30" customHeight="1">
      <c r="A7" s="18">
        <v>462</v>
      </c>
      <c r="B7" s="8" t="s">
        <v>28</v>
      </c>
      <c r="C7" s="2">
        <v>200</v>
      </c>
      <c r="D7" s="17">
        <v>3.3</v>
      </c>
      <c r="E7" s="17">
        <v>2.9</v>
      </c>
      <c r="F7" s="17">
        <v>13.8</v>
      </c>
      <c r="G7" s="17">
        <v>94</v>
      </c>
      <c r="H7" s="17">
        <v>19</v>
      </c>
      <c r="I7" s="17">
        <v>0.03</v>
      </c>
      <c r="J7" s="17">
        <v>0.7</v>
      </c>
      <c r="K7" s="17">
        <v>0.01</v>
      </c>
      <c r="L7" s="17">
        <v>111.3</v>
      </c>
      <c r="M7" s="17">
        <v>22.3</v>
      </c>
      <c r="N7" s="17">
        <v>91.1</v>
      </c>
      <c r="O7" s="17">
        <v>0.65</v>
      </c>
    </row>
    <row r="8" spans="1:15" ht="30" customHeight="1">
      <c r="A8" s="18">
        <v>69</v>
      </c>
      <c r="B8" s="8" t="s">
        <v>77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>
      <c r="A9" s="18">
        <v>574</v>
      </c>
      <c r="B9" s="8" t="s">
        <v>19</v>
      </c>
      <c r="C9" s="2">
        <v>35</v>
      </c>
      <c r="D9" s="17">
        <v>3</v>
      </c>
      <c r="E9" s="17">
        <v>0.5</v>
      </c>
      <c r="F9" s="17">
        <v>14</v>
      </c>
      <c r="G9" s="17">
        <v>72</v>
      </c>
      <c r="H9" s="17">
        <v>0.1</v>
      </c>
      <c r="I9" s="17">
        <v>0</v>
      </c>
      <c r="J9" s="17">
        <v>0</v>
      </c>
      <c r="K9" s="17">
        <v>0.8</v>
      </c>
      <c r="L9" s="17">
        <v>12</v>
      </c>
      <c r="M9" s="17">
        <v>82</v>
      </c>
      <c r="N9" s="17">
        <v>23</v>
      </c>
      <c r="O9" s="17">
        <v>1.54</v>
      </c>
    </row>
    <row r="10" spans="1:15" ht="30" customHeight="1">
      <c r="A10" s="2"/>
      <c r="B10" s="14" t="s">
        <v>26</v>
      </c>
      <c r="C10" s="2">
        <f>SUM(C6:C9)</f>
        <v>550</v>
      </c>
      <c r="D10" s="17">
        <f t="shared" ref="D10:O10" si="0">SUM(D6:D9)</f>
        <v>30.5</v>
      </c>
      <c r="E10" s="17">
        <f t="shared" si="0"/>
        <v>55.1</v>
      </c>
      <c r="F10" s="17">
        <f t="shared" si="0"/>
        <v>50.2</v>
      </c>
      <c r="G10" s="17">
        <f t="shared" si="0"/>
        <v>816</v>
      </c>
      <c r="H10" s="17">
        <f t="shared" si="0"/>
        <v>600.1</v>
      </c>
      <c r="I10" s="17">
        <f t="shared" si="0"/>
        <v>0.17</v>
      </c>
      <c r="J10" s="17">
        <f t="shared" si="0"/>
        <v>1.4</v>
      </c>
      <c r="K10" s="17">
        <f t="shared" si="0"/>
        <v>3.41</v>
      </c>
      <c r="L10" s="17">
        <f t="shared" si="0"/>
        <v>328.3</v>
      </c>
      <c r="M10" s="17">
        <f t="shared" si="0"/>
        <v>140.30000000000001</v>
      </c>
      <c r="N10" s="17">
        <f t="shared" si="0"/>
        <v>518.1</v>
      </c>
      <c r="O10" s="17">
        <f t="shared" si="0"/>
        <v>6.62</v>
      </c>
    </row>
    <row r="11" spans="1:15" ht="30" customHeight="1">
      <c r="A11" s="2"/>
      <c r="B11" s="6" t="s">
        <v>31</v>
      </c>
      <c r="C11" s="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30" customHeight="1">
      <c r="A12" s="2">
        <v>82</v>
      </c>
      <c r="B12" s="8" t="s">
        <v>42</v>
      </c>
      <c r="C12" s="2">
        <v>200</v>
      </c>
      <c r="D12" s="17">
        <v>0.8</v>
      </c>
      <c r="E12" s="17">
        <v>0.8</v>
      </c>
      <c r="F12" s="17">
        <v>19.600000000000001</v>
      </c>
      <c r="G12" s="17">
        <v>88</v>
      </c>
      <c r="H12" s="17">
        <v>0</v>
      </c>
      <c r="I12" s="17">
        <v>0.06</v>
      </c>
      <c r="J12" s="17">
        <v>14</v>
      </c>
      <c r="K12" s="17">
        <v>0.4</v>
      </c>
      <c r="L12" s="17">
        <v>32.200000000000003</v>
      </c>
      <c r="M12" s="17">
        <v>18</v>
      </c>
      <c r="N12" s="17">
        <v>22</v>
      </c>
      <c r="O12" s="17">
        <v>4.42</v>
      </c>
    </row>
    <row r="13" spans="1:15" ht="30" customHeight="1">
      <c r="A13" s="2"/>
      <c r="B13" s="14" t="s">
        <v>32</v>
      </c>
      <c r="C13" s="2">
        <f>SUM(C12)</f>
        <v>200</v>
      </c>
      <c r="D13" s="17">
        <f>D12</f>
        <v>0.8</v>
      </c>
      <c r="E13" s="17">
        <f t="shared" ref="E13:O13" si="1">E12</f>
        <v>0.8</v>
      </c>
      <c r="F13" s="17">
        <f t="shared" si="1"/>
        <v>19.600000000000001</v>
      </c>
      <c r="G13" s="17">
        <f t="shared" si="1"/>
        <v>88</v>
      </c>
      <c r="H13" s="17">
        <f t="shared" si="1"/>
        <v>0</v>
      </c>
      <c r="I13" s="17">
        <f t="shared" si="1"/>
        <v>0.06</v>
      </c>
      <c r="J13" s="17">
        <f t="shared" si="1"/>
        <v>14</v>
      </c>
      <c r="K13" s="17">
        <f t="shared" si="1"/>
        <v>0.4</v>
      </c>
      <c r="L13" s="17">
        <f t="shared" si="1"/>
        <v>32.200000000000003</v>
      </c>
      <c r="M13" s="17">
        <f t="shared" si="1"/>
        <v>18</v>
      </c>
      <c r="N13" s="17">
        <f t="shared" si="1"/>
        <v>22</v>
      </c>
      <c r="O13" s="17">
        <f t="shared" si="1"/>
        <v>4.42</v>
      </c>
    </row>
    <row r="14" spans="1:15" ht="30" customHeight="1">
      <c r="A14" s="2"/>
      <c r="B14" s="5" t="s">
        <v>18</v>
      </c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>
      <c r="A15" s="7">
        <v>150</v>
      </c>
      <c r="B15" s="9" t="s">
        <v>70</v>
      </c>
      <c r="C15" s="2">
        <v>100</v>
      </c>
      <c r="D15" s="17">
        <v>1.9</v>
      </c>
      <c r="E15" s="17">
        <v>8.9</v>
      </c>
      <c r="F15" s="17">
        <v>7.7</v>
      </c>
      <c r="G15" s="17">
        <v>118</v>
      </c>
      <c r="H15" s="17">
        <v>0</v>
      </c>
      <c r="I15" s="17">
        <v>0.02</v>
      </c>
      <c r="J15" s="17">
        <v>7</v>
      </c>
      <c r="K15" s="17">
        <v>3.1</v>
      </c>
      <c r="L15" s="17">
        <v>41</v>
      </c>
      <c r="M15" s="17">
        <v>15</v>
      </c>
      <c r="N15" s="17">
        <v>37</v>
      </c>
      <c r="O15" s="17">
        <v>0.7</v>
      </c>
    </row>
    <row r="16" spans="1:15" ht="30" customHeight="1">
      <c r="A16" s="7">
        <v>95</v>
      </c>
      <c r="B16" s="15" t="s">
        <v>36</v>
      </c>
      <c r="C16" s="2">
        <v>250</v>
      </c>
      <c r="D16" s="17">
        <v>1.9</v>
      </c>
      <c r="E16" s="17">
        <v>4.4000000000000004</v>
      </c>
      <c r="F16" s="17">
        <v>7</v>
      </c>
      <c r="G16" s="17">
        <v>75</v>
      </c>
      <c r="H16" s="17">
        <v>0</v>
      </c>
      <c r="I16" s="17">
        <v>0.04</v>
      </c>
      <c r="J16" s="17">
        <v>7.5</v>
      </c>
      <c r="K16" s="17">
        <v>2.4</v>
      </c>
      <c r="L16" s="17">
        <v>36</v>
      </c>
      <c r="M16" s="17">
        <v>24</v>
      </c>
      <c r="N16" s="17">
        <v>49</v>
      </c>
      <c r="O16" s="17">
        <v>1.1000000000000001</v>
      </c>
    </row>
    <row r="17" spans="1:15" ht="30" customHeight="1">
      <c r="A17" s="7">
        <v>339</v>
      </c>
      <c r="B17" s="12" t="s">
        <v>58</v>
      </c>
      <c r="C17" s="2">
        <v>100</v>
      </c>
      <c r="D17" s="17">
        <v>17.600000000000001</v>
      </c>
      <c r="E17" s="17">
        <v>12.3</v>
      </c>
      <c r="F17" s="17">
        <v>15</v>
      </c>
      <c r="G17" s="17">
        <v>243</v>
      </c>
      <c r="H17" s="17">
        <v>4</v>
      </c>
      <c r="I17" s="17">
        <v>0.16</v>
      </c>
      <c r="J17" s="17">
        <v>0</v>
      </c>
      <c r="K17" s="17">
        <v>1.4</v>
      </c>
      <c r="L17" s="17">
        <v>53</v>
      </c>
      <c r="M17" s="17">
        <v>26</v>
      </c>
      <c r="N17" s="17">
        <v>173</v>
      </c>
      <c r="O17" s="17">
        <v>2.8</v>
      </c>
    </row>
    <row r="18" spans="1:15" ht="30" customHeight="1">
      <c r="A18" s="7">
        <v>419</v>
      </c>
      <c r="B18" s="12" t="s">
        <v>52</v>
      </c>
      <c r="C18" s="2">
        <v>20</v>
      </c>
      <c r="D18" s="17">
        <v>0.2</v>
      </c>
      <c r="E18" s="17">
        <v>0.7</v>
      </c>
      <c r="F18" s="17">
        <v>0.9</v>
      </c>
      <c r="G18" s="17">
        <v>10</v>
      </c>
      <c r="H18" s="17">
        <v>4</v>
      </c>
      <c r="I18" s="17">
        <v>2E-3</v>
      </c>
      <c r="J18" s="17">
        <v>0.2</v>
      </c>
      <c r="K18" s="17">
        <v>0.04</v>
      </c>
      <c r="L18" s="17">
        <v>1.4</v>
      </c>
      <c r="M18" s="17">
        <v>1.1000000000000001</v>
      </c>
      <c r="N18" s="17">
        <v>3</v>
      </c>
      <c r="O18" s="17">
        <v>0.06</v>
      </c>
    </row>
    <row r="19" spans="1:15" ht="30" customHeight="1">
      <c r="A19" s="18">
        <v>377</v>
      </c>
      <c r="B19" s="12" t="s">
        <v>22</v>
      </c>
      <c r="C19" s="2">
        <v>180</v>
      </c>
      <c r="D19" s="17">
        <v>4.8</v>
      </c>
      <c r="E19" s="17">
        <v>7</v>
      </c>
      <c r="F19" s="17">
        <v>10.4</v>
      </c>
      <c r="G19" s="17">
        <v>126</v>
      </c>
      <c r="H19" s="17">
        <v>36</v>
      </c>
      <c r="I19" s="17">
        <v>0.14000000000000001</v>
      </c>
      <c r="J19" s="17">
        <v>4.3</v>
      </c>
      <c r="K19" s="17">
        <v>0.18</v>
      </c>
      <c r="L19" s="17">
        <v>46</v>
      </c>
      <c r="M19" s="17">
        <v>29</v>
      </c>
      <c r="N19" s="17">
        <v>89</v>
      </c>
      <c r="O19" s="17">
        <v>1</v>
      </c>
    </row>
    <row r="20" spans="1:15" ht="30" customHeight="1">
      <c r="A20" s="18">
        <v>509</v>
      </c>
      <c r="B20" s="12" t="s">
        <v>79</v>
      </c>
      <c r="C20" s="2">
        <v>200</v>
      </c>
      <c r="D20" s="17">
        <v>0</v>
      </c>
      <c r="E20" s="17">
        <v>0</v>
      </c>
      <c r="F20" s="17">
        <v>17</v>
      </c>
      <c r="G20" s="17">
        <v>70</v>
      </c>
      <c r="H20" s="17">
        <v>0.17</v>
      </c>
      <c r="I20" s="17">
        <v>0.42</v>
      </c>
      <c r="J20" s="17">
        <v>28</v>
      </c>
      <c r="K20" s="17">
        <v>3.28</v>
      </c>
      <c r="L20" s="17">
        <v>250</v>
      </c>
      <c r="M20" s="17">
        <v>20</v>
      </c>
      <c r="N20" s="17">
        <v>0</v>
      </c>
      <c r="O20" s="17">
        <v>0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>SUM(C15:C22)</f>
        <v>920</v>
      </c>
      <c r="D23" s="17">
        <f t="shared" ref="D23:O23" si="2">SUM(D15:D22)</f>
        <v>32.1</v>
      </c>
      <c r="E23" s="17">
        <f t="shared" si="2"/>
        <v>34.099999999999994</v>
      </c>
      <c r="F23" s="17">
        <f t="shared" si="2"/>
        <v>89.2</v>
      </c>
      <c r="G23" s="17">
        <f t="shared" si="2"/>
        <v>796</v>
      </c>
      <c r="H23" s="17">
        <f t="shared" si="2"/>
        <v>44.27</v>
      </c>
      <c r="I23" s="17">
        <f t="shared" si="2"/>
        <v>0.82200000000000006</v>
      </c>
      <c r="J23" s="17">
        <f t="shared" si="2"/>
        <v>47</v>
      </c>
      <c r="K23" s="17">
        <f t="shared" si="2"/>
        <v>11.600000000000001</v>
      </c>
      <c r="L23" s="17">
        <f t="shared" si="2"/>
        <v>446.4</v>
      </c>
      <c r="M23" s="17">
        <f t="shared" si="2"/>
        <v>202.1</v>
      </c>
      <c r="N23" s="17">
        <f t="shared" si="2"/>
        <v>397</v>
      </c>
      <c r="O23" s="17">
        <f t="shared" si="2"/>
        <v>7.6</v>
      </c>
    </row>
    <row r="24" spans="1:15" ht="30" customHeight="1">
      <c r="A24" s="30" t="s">
        <v>20</v>
      </c>
      <c r="B24" s="31"/>
      <c r="C24" s="20">
        <f>C10+C13+C23</f>
        <v>1670</v>
      </c>
      <c r="D24" s="17">
        <f t="shared" ref="D24:O24" si="3">D10+D13+D23</f>
        <v>63.400000000000006</v>
      </c>
      <c r="E24" s="17">
        <f t="shared" si="3"/>
        <v>90</v>
      </c>
      <c r="F24" s="17">
        <f t="shared" si="3"/>
        <v>159</v>
      </c>
      <c r="G24" s="17">
        <f t="shared" si="3"/>
        <v>1700</v>
      </c>
      <c r="H24" s="17">
        <f t="shared" si="3"/>
        <v>644.37</v>
      </c>
      <c r="I24" s="17">
        <f t="shared" si="3"/>
        <v>1.052</v>
      </c>
      <c r="J24" s="17">
        <f t="shared" si="3"/>
        <v>62.4</v>
      </c>
      <c r="K24" s="17">
        <f t="shared" si="3"/>
        <v>15.410000000000002</v>
      </c>
      <c r="L24" s="17">
        <f t="shared" si="3"/>
        <v>806.9</v>
      </c>
      <c r="M24" s="17">
        <f t="shared" si="3"/>
        <v>360.4</v>
      </c>
      <c r="N24" s="17">
        <f t="shared" si="3"/>
        <v>937.1</v>
      </c>
      <c r="O24" s="17">
        <f t="shared" si="3"/>
        <v>18.64</v>
      </c>
    </row>
    <row r="25" spans="1:15" ht="18" customHeight="1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60" zoomScaleNormal="6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234</v>
      </c>
      <c r="B6" s="9" t="s">
        <v>43</v>
      </c>
      <c r="C6" s="2">
        <v>250</v>
      </c>
      <c r="D6" s="17">
        <v>9</v>
      </c>
      <c r="E6" s="17">
        <v>10.6</v>
      </c>
      <c r="F6" s="17">
        <v>36.4</v>
      </c>
      <c r="G6" s="17">
        <v>278</v>
      </c>
      <c r="H6" s="17">
        <v>54</v>
      </c>
      <c r="I6" s="17">
        <v>0.21</v>
      </c>
      <c r="J6" s="17">
        <v>1.9</v>
      </c>
      <c r="K6" s="17">
        <v>0.6</v>
      </c>
      <c r="L6" s="17">
        <v>198</v>
      </c>
      <c r="M6" s="17">
        <v>70</v>
      </c>
      <c r="N6" s="17">
        <v>259</v>
      </c>
      <c r="O6" s="17">
        <v>1.56</v>
      </c>
    </row>
    <row r="7" spans="1:15" ht="30" customHeight="1">
      <c r="A7" s="18">
        <v>460</v>
      </c>
      <c r="B7" s="8" t="s">
        <v>24</v>
      </c>
      <c r="C7" s="2">
        <v>200</v>
      </c>
      <c r="D7" s="17">
        <v>1.6</v>
      </c>
      <c r="E7" s="17">
        <v>1.3</v>
      </c>
      <c r="F7" s="17">
        <v>11.5</v>
      </c>
      <c r="G7" s="17">
        <v>64</v>
      </c>
      <c r="H7" s="17">
        <v>9.5</v>
      </c>
      <c r="I7" s="17">
        <v>0.02</v>
      </c>
      <c r="J7" s="17">
        <v>0.3</v>
      </c>
      <c r="K7" s="17">
        <v>0</v>
      </c>
      <c r="L7" s="17">
        <v>59.1</v>
      </c>
      <c r="M7" s="17">
        <v>10.5</v>
      </c>
      <c r="N7" s="17">
        <v>45.9</v>
      </c>
      <c r="O7" s="17">
        <v>0.87</v>
      </c>
    </row>
    <row r="8" spans="1:15" ht="30" customHeight="1">
      <c r="A8" s="19">
        <v>267</v>
      </c>
      <c r="B8" s="8" t="s">
        <v>38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>
      <c r="A9" s="19">
        <v>63</v>
      </c>
      <c r="B9" s="8" t="s">
        <v>33</v>
      </c>
      <c r="C9" s="2">
        <v>65</v>
      </c>
      <c r="D9" s="17">
        <v>10</v>
      </c>
      <c r="E9" s="17">
        <v>13</v>
      </c>
      <c r="F9" s="17">
        <v>14</v>
      </c>
      <c r="G9" s="17">
        <v>215</v>
      </c>
      <c r="H9" s="17">
        <v>90</v>
      </c>
      <c r="I9" s="17">
        <v>0.04</v>
      </c>
      <c r="J9" s="17">
        <v>0.14000000000000001</v>
      </c>
      <c r="K9" s="17">
        <v>0.4</v>
      </c>
      <c r="L9" s="17">
        <v>297</v>
      </c>
      <c r="M9" s="17">
        <v>20</v>
      </c>
      <c r="N9" s="17">
        <v>195</v>
      </c>
      <c r="O9" s="17">
        <v>0.53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590</v>
      </c>
      <c r="D11" s="17">
        <f t="shared" ref="D11:O11" si="0">SUM(D6:D10)</f>
        <v>28.7</v>
      </c>
      <c r="E11" s="17">
        <f t="shared" si="0"/>
        <v>30</v>
      </c>
      <c r="F11" s="17">
        <f t="shared" si="0"/>
        <v>76.199999999999989</v>
      </c>
      <c r="G11" s="17">
        <f t="shared" si="0"/>
        <v>692</v>
      </c>
      <c r="H11" s="17">
        <f t="shared" si="0"/>
        <v>253.6</v>
      </c>
      <c r="I11" s="17">
        <f t="shared" si="0"/>
        <v>0.3</v>
      </c>
      <c r="J11" s="17">
        <f t="shared" si="0"/>
        <v>2.34</v>
      </c>
      <c r="K11" s="17">
        <f t="shared" si="0"/>
        <v>2</v>
      </c>
      <c r="L11" s="17">
        <f t="shared" si="0"/>
        <v>588.1</v>
      </c>
      <c r="M11" s="17">
        <f t="shared" si="0"/>
        <v>187.5</v>
      </c>
      <c r="N11" s="17">
        <f t="shared" si="0"/>
        <v>599.9</v>
      </c>
      <c r="O11" s="17">
        <f t="shared" si="0"/>
        <v>5.5100000000000007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72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116</v>
      </c>
      <c r="B17" s="15" t="s">
        <v>44</v>
      </c>
      <c r="C17" s="2">
        <v>250</v>
      </c>
      <c r="D17" s="17">
        <v>2</v>
      </c>
      <c r="E17" s="17">
        <v>4.5</v>
      </c>
      <c r="F17" s="17">
        <v>6.4</v>
      </c>
      <c r="G17" s="17">
        <v>74</v>
      </c>
      <c r="H17" s="17">
        <v>0</v>
      </c>
      <c r="I17" s="17">
        <v>7.0000000000000007E-2</v>
      </c>
      <c r="J17" s="17">
        <v>7.5</v>
      </c>
      <c r="K17" s="17">
        <v>2.4</v>
      </c>
      <c r="L17" s="17">
        <v>23</v>
      </c>
      <c r="M17" s="17">
        <v>19</v>
      </c>
      <c r="N17" s="17">
        <v>45</v>
      </c>
      <c r="O17" s="17">
        <v>0.7</v>
      </c>
    </row>
    <row r="18" spans="1:15" ht="30" customHeight="1">
      <c r="A18" s="7">
        <v>256</v>
      </c>
      <c r="B18" s="12" t="s">
        <v>29</v>
      </c>
      <c r="C18" s="2">
        <v>180</v>
      </c>
      <c r="D18" s="17">
        <v>6.7</v>
      </c>
      <c r="E18" s="17">
        <v>6</v>
      </c>
      <c r="F18" s="17">
        <v>35.5</v>
      </c>
      <c r="G18" s="17">
        <v>222</v>
      </c>
      <c r="H18" s="17">
        <v>38</v>
      </c>
      <c r="I18" s="17">
        <v>7.0000000000000007E-2</v>
      </c>
      <c r="J18" s="17">
        <v>0</v>
      </c>
      <c r="K18" s="17">
        <v>10</v>
      </c>
      <c r="L18" s="17">
        <v>14</v>
      </c>
      <c r="M18" s="17">
        <v>9</v>
      </c>
      <c r="N18" s="17">
        <v>54</v>
      </c>
      <c r="O18" s="17">
        <v>1.26</v>
      </c>
    </row>
    <row r="19" spans="1:15" ht="30" customHeight="1">
      <c r="A19" s="18">
        <v>372</v>
      </c>
      <c r="B19" s="12" t="s">
        <v>73</v>
      </c>
      <c r="C19" s="2">
        <v>100</v>
      </c>
      <c r="D19" s="17">
        <v>20</v>
      </c>
      <c r="E19" s="17">
        <v>18</v>
      </c>
      <c r="F19" s="17">
        <v>10.7</v>
      </c>
      <c r="G19" s="17">
        <v>284</v>
      </c>
      <c r="H19" s="17">
        <v>73</v>
      </c>
      <c r="I19" s="17">
        <v>0.1</v>
      </c>
      <c r="J19" s="17">
        <v>0.9</v>
      </c>
      <c r="K19" s="17">
        <v>1.3</v>
      </c>
      <c r="L19" s="17">
        <v>49</v>
      </c>
      <c r="M19" s="17">
        <v>24</v>
      </c>
      <c r="N19" s="17">
        <v>183</v>
      </c>
      <c r="O19" s="17">
        <v>1.81</v>
      </c>
    </row>
    <row r="20" spans="1:15" ht="30" customHeight="1">
      <c r="A20" s="18">
        <v>408</v>
      </c>
      <c r="B20" s="12" t="s">
        <v>53</v>
      </c>
      <c r="C20" s="2">
        <v>20</v>
      </c>
      <c r="D20" s="17">
        <v>0.3</v>
      </c>
      <c r="E20" s="17">
        <v>1.9</v>
      </c>
      <c r="F20" s="17">
        <v>0.5</v>
      </c>
      <c r="G20" s="17">
        <v>20</v>
      </c>
      <c r="H20" s="17">
        <v>11</v>
      </c>
      <c r="I20" s="17">
        <v>3.0000000000000001E-3</v>
      </c>
      <c r="J20" s="17">
        <v>0.02</v>
      </c>
      <c r="K20" s="17">
        <v>0.04</v>
      </c>
      <c r="L20" s="17">
        <v>9</v>
      </c>
      <c r="M20" s="17">
        <v>1</v>
      </c>
      <c r="N20" s="17">
        <v>5.9</v>
      </c>
      <c r="O20" s="17">
        <v>0.03</v>
      </c>
    </row>
    <row r="21" spans="1:15" ht="30" customHeight="1">
      <c r="A21" s="18">
        <v>501</v>
      </c>
      <c r="B21" s="12" t="s">
        <v>80</v>
      </c>
      <c r="C21" s="2">
        <v>200</v>
      </c>
      <c r="D21" s="17">
        <v>1</v>
      </c>
      <c r="E21" s="17">
        <v>0.2</v>
      </c>
      <c r="F21" s="17">
        <v>20.2</v>
      </c>
      <c r="G21" s="17">
        <v>86</v>
      </c>
      <c r="H21" s="17">
        <v>0</v>
      </c>
      <c r="I21" s="17">
        <v>0.02</v>
      </c>
      <c r="J21" s="17">
        <v>4</v>
      </c>
      <c r="K21" s="17">
        <v>0.2</v>
      </c>
      <c r="L21" s="17">
        <v>14</v>
      </c>
      <c r="M21" s="17">
        <v>8</v>
      </c>
      <c r="N21" s="17">
        <v>14</v>
      </c>
      <c r="O21" s="17">
        <v>2.8</v>
      </c>
    </row>
    <row r="22" spans="1:15" ht="30" customHeight="1">
      <c r="A22" s="18">
        <v>573</v>
      </c>
      <c r="B22" s="8" t="s">
        <v>69</v>
      </c>
      <c r="C22" s="2">
        <v>35</v>
      </c>
      <c r="D22" s="17">
        <v>2.7</v>
      </c>
      <c r="E22" s="17">
        <v>0.3</v>
      </c>
      <c r="F22" s="17">
        <v>17.2</v>
      </c>
      <c r="G22" s="17">
        <v>82</v>
      </c>
      <c r="H22" s="17">
        <v>0</v>
      </c>
      <c r="I22" s="17">
        <v>0.04</v>
      </c>
      <c r="J22" s="17">
        <v>0</v>
      </c>
      <c r="K22" s="17">
        <v>0.4</v>
      </c>
      <c r="L22" s="17">
        <v>7</v>
      </c>
      <c r="M22" s="17">
        <v>5</v>
      </c>
      <c r="N22" s="17">
        <v>23</v>
      </c>
      <c r="O22" s="17">
        <v>0.4</v>
      </c>
    </row>
    <row r="23" spans="1:15" ht="30" customHeight="1">
      <c r="A23" s="18">
        <v>574</v>
      </c>
      <c r="B23" s="8" t="s">
        <v>19</v>
      </c>
      <c r="C23" s="2">
        <v>35</v>
      </c>
      <c r="D23" s="17">
        <v>3</v>
      </c>
      <c r="E23" s="17">
        <v>0.5</v>
      </c>
      <c r="F23" s="17">
        <v>14</v>
      </c>
      <c r="G23" s="17">
        <v>72</v>
      </c>
      <c r="H23" s="17">
        <v>0.1</v>
      </c>
      <c r="I23" s="17">
        <v>0</v>
      </c>
      <c r="J23" s="17">
        <v>0</v>
      </c>
      <c r="K23" s="17">
        <v>0.8</v>
      </c>
      <c r="L23" s="17">
        <v>12</v>
      </c>
      <c r="M23" s="17">
        <v>82</v>
      </c>
      <c r="N23" s="17">
        <v>23</v>
      </c>
      <c r="O23" s="17">
        <v>1.54</v>
      </c>
    </row>
    <row r="24" spans="1:15" ht="30" customHeight="1">
      <c r="A24" s="10"/>
      <c r="B24" s="13" t="s">
        <v>27</v>
      </c>
      <c r="C24" s="2">
        <f>SUM(C16:C23)</f>
        <v>925</v>
      </c>
      <c r="D24" s="17">
        <f t="shared" ref="D24:O24" si="2">SUM(D16:D23)</f>
        <v>38.700000000000003</v>
      </c>
      <c r="E24" s="17">
        <f t="shared" si="2"/>
        <v>35.199999999999996</v>
      </c>
      <c r="F24" s="17">
        <f t="shared" si="2"/>
        <v>109.80000000000001</v>
      </c>
      <c r="G24" s="17">
        <f t="shared" si="2"/>
        <v>907</v>
      </c>
      <c r="H24" s="17">
        <f t="shared" si="2"/>
        <v>141.1</v>
      </c>
      <c r="I24" s="17">
        <f t="shared" si="2"/>
        <v>0.38300000000000006</v>
      </c>
      <c r="J24" s="17">
        <f t="shared" si="2"/>
        <v>14.42</v>
      </c>
      <c r="K24" s="17">
        <f t="shared" si="2"/>
        <v>15.39</v>
      </c>
      <c r="L24" s="17">
        <f t="shared" si="2"/>
        <v>147</v>
      </c>
      <c r="M24" s="17">
        <f t="shared" si="2"/>
        <v>167</v>
      </c>
      <c r="N24" s="17">
        <f t="shared" si="2"/>
        <v>404.9</v>
      </c>
      <c r="O24" s="17">
        <f t="shared" si="2"/>
        <v>9.18</v>
      </c>
    </row>
    <row r="25" spans="1:15" ht="30" customHeight="1">
      <c r="A25" s="30" t="s">
        <v>20</v>
      </c>
      <c r="B25" s="31"/>
      <c r="C25" s="20">
        <f>C11+C14+C24</f>
        <v>1715</v>
      </c>
      <c r="D25" s="17">
        <f t="shared" ref="D25:O25" si="3">D11+D14+D24</f>
        <v>68.2</v>
      </c>
      <c r="E25" s="17">
        <f t="shared" si="3"/>
        <v>66</v>
      </c>
      <c r="F25" s="17">
        <f t="shared" si="3"/>
        <v>205.6</v>
      </c>
      <c r="G25" s="17">
        <f t="shared" si="3"/>
        <v>1687</v>
      </c>
      <c r="H25" s="17">
        <f t="shared" si="3"/>
        <v>394.7</v>
      </c>
      <c r="I25" s="17">
        <f t="shared" si="3"/>
        <v>0.7430000000000001</v>
      </c>
      <c r="J25" s="17">
        <f t="shared" si="3"/>
        <v>30.759999999999998</v>
      </c>
      <c r="K25" s="17">
        <f t="shared" si="3"/>
        <v>17.79</v>
      </c>
      <c r="L25" s="17">
        <f t="shared" si="3"/>
        <v>767.30000000000007</v>
      </c>
      <c r="M25" s="17">
        <f t="shared" si="3"/>
        <v>372.5</v>
      </c>
      <c r="N25" s="17">
        <f t="shared" si="3"/>
        <v>1026.8</v>
      </c>
      <c r="O25" s="17">
        <f t="shared" si="3"/>
        <v>19.11</v>
      </c>
    </row>
    <row r="26" spans="1:15" ht="18" customHeight="1"/>
  </sheetData>
  <mergeCells count="10">
    <mergeCell ref="A25:B25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60" zoomScaleNormal="6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90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279</v>
      </c>
      <c r="B6" s="9" t="s">
        <v>30</v>
      </c>
      <c r="C6" s="2">
        <v>250</v>
      </c>
      <c r="D6" s="17">
        <v>39.799999999999997</v>
      </c>
      <c r="E6" s="17">
        <v>19.3</v>
      </c>
      <c r="F6" s="17">
        <v>38</v>
      </c>
      <c r="G6" s="17">
        <v>485</v>
      </c>
      <c r="H6" s="17">
        <v>130</v>
      </c>
      <c r="I6" s="17">
        <v>0.2</v>
      </c>
      <c r="J6" s="17">
        <v>0</v>
      </c>
      <c r="K6" s="17">
        <v>1.5</v>
      </c>
      <c r="L6" s="17">
        <v>383</v>
      </c>
      <c r="M6" s="17">
        <v>55</v>
      </c>
      <c r="N6" s="17">
        <v>530</v>
      </c>
      <c r="O6" s="17">
        <v>1.9</v>
      </c>
    </row>
    <row r="7" spans="1:15" ht="30" customHeight="1">
      <c r="A7" s="18">
        <v>86</v>
      </c>
      <c r="B7" s="8" t="s">
        <v>76</v>
      </c>
      <c r="C7" s="2">
        <v>30</v>
      </c>
      <c r="D7" s="17">
        <v>0.12</v>
      </c>
      <c r="E7" s="17">
        <v>0</v>
      </c>
      <c r="F7" s="17">
        <v>19.5</v>
      </c>
      <c r="G7" s="17">
        <v>79</v>
      </c>
      <c r="H7" s="17">
        <v>0</v>
      </c>
      <c r="I7" s="17">
        <v>3.0000000000000001E-3</v>
      </c>
      <c r="J7" s="17">
        <v>0.15</v>
      </c>
      <c r="K7" s="17">
        <v>0</v>
      </c>
      <c r="L7" s="17">
        <v>4</v>
      </c>
      <c r="M7" s="17">
        <v>2</v>
      </c>
      <c r="N7" s="17">
        <v>3</v>
      </c>
      <c r="O7" s="17">
        <v>0.4</v>
      </c>
    </row>
    <row r="8" spans="1:15" ht="30" customHeight="1">
      <c r="A8" s="18">
        <v>462</v>
      </c>
      <c r="B8" s="8" t="s">
        <v>28</v>
      </c>
      <c r="C8" s="2">
        <v>200</v>
      </c>
      <c r="D8" s="17">
        <v>3.3</v>
      </c>
      <c r="E8" s="17">
        <v>2.9</v>
      </c>
      <c r="F8" s="17">
        <v>13.8</v>
      </c>
      <c r="G8" s="17">
        <v>94</v>
      </c>
      <c r="H8" s="17">
        <v>19</v>
      </c>
      <c r="I8" s="17">
        <v>0.03</v>
      </c>
      <c r="J8" s="17">
        <v>0.7</v>
      </c>
      <c r="K8" s="17">
        <v>0.01</v>
      </c>
      <c r="L8" s="17">
        <v>111.3</v>
      </c>
      <c r="M8" s="17">
        <v>22.3</v>
      </c>
      <c r="N8" s="17">
        <v>91.1</v>
      </c>
      <c r="O8" s="17">
        <v>0.65</v>
      </c>
    </row>
    <row r="9" spans="1:15" ht="30" customHeight="1">
      <c r="A9" s="18">
        <v>573</v>
      </c>
      <c r="B9" s="8" t="s">
        <v>69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550</v>
      </c>
      <c r="D11" s="17">
        <f t="shared" ref="D11:O11" si="0">SUM(D6:D10)</f>
        <v>48.919999999999995</v>
      </c>
      <c r="E11" s="17">
        <f t="shared" si="0"/>
        <v>23</v>
      </c>
      <c r="F11" s="17">
        <f t="shared" si="0"/>
        <v>102.5</v>
      </c>
      <c r="G11" s="17">
        <f t="shared" si="0"/>
        <v>812</v>
      </c>
      <c r="H11" s="17">
        <f t="shared" si="0"/>
        <v>149.1</v>
      </c>
      <c r="I11" s="17">
        <f t="shared" si="0"/>
        <v>0.27300000000000002</v>
      </c>
      <c r="J11" s="17">
        <f t="shared" si="0"/>
        <v>0.85</v>
      </c>
      <c r="K11" s="17">
        <f t="shared" si="0"/>
        <v>2.71</v>
      </c>
      <c r="L11" s="17">
        <f t="shared" si="0"/>
        <v>517.29999999999995</v>
      </c>
      <c r="M11" s="17">
        <f t="shared" si="0"/>
        <v>166.3</v>
      </c>
      <c r="N11" s="17">
        <f t="shared" si="0"/>
        <v>670.1</v>
      </c>
      <c r="O11" s="17">
        <f t="shared" si="0"/>
        <v>4.8899999999999997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71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127</v>
      </c>
      <c r="B17" s="15" t="s">
        <v>34</v>
      </c>
      <c r="C17" s="2">
        <v>250</v>
      </c>
      <c r="D17" s="17">
        <v>7.4</v>
      </c>
      <c r="E17" s="17">
        <v>3.3</v>
      </c>
      <c r="F17" s="17">
        <v>15.8</v>
      </c>
      <c r="G17" s="17">
        <v>123</v>
      </c>
      <c r="H17" s="17">
        <v>17.5</v>
      </c>
      <c r="I17" s="17">
        <v>0.26</v>
      </c>
      <c r="J17" s="17">
        <v>0.5</v>
      </c>
      <c r="K17" s="17">
        <v>0.25</v>
      </c>
      <c r="L17" s="17">
        <v>43</v>
      </c>
      <c r="M17" s="17">
        <v>35</v>
      </c>
      <c r="N17" s="17">
        <v>91</v>
      </c>
      <c r="O17" s="17">
        <v>2.6</v>
      </c>
    </row>
    <row r="18" spans="1:15" ht="30" customHeight="1">
      <c r="A18" s="7">
        <v>297</v>
      </c>
      <c r="B18" s="12" t="s">
        <v>62</v>
      </c>
      <c r="C18" s="2">
        <v>100</v>
      </c>
      <c r="D18" s="17">
        <v>13.8</v>
      </c>
      <c r="E18" s="17">
        <v>1.2</v>
      </c>
      <c r="F18" s="17">
        <v>3</v>
      </c>
      <c r="G18" s="17">
        <v>78</v>
      </c>
      <c r="H18" s="17">
        <v>11</v>
      </c>
      <c r="I18" s="17">
        <v>7.0000000000000007E-2</v>
      </c>
      <c r="J18" s="17">
        <v>2</v>
      </c>
      <c r="K18" s="17">
        <v>1.3</v>
      </c>
      <c r="L18" s="17">
        <v>51</v>
      </c>
      <c r="M18" s="17">
        <v>25</v>
      </c>
      <c r="N18" s="17">
        <v>143</v>
      </c>
      <c r="O18" s="17" t="s">
        <v>63</v>
      </c>
    </row>
    <row r="19" spans="1:15" ht="30" customHeight="1">
      <c r="A19" s="18">
        <v>211</v>
      </c>
      <c r="B19" s="12" t="s">
        <v>64</v>
      </c>
      <c r="C19" s="2">
        <v>180</v>
      </c>
      <c r="D19" s="17">
        <v>4</v>
      </c>
      <c r="E19" s="17">
        <v>3.7</v>
      </c>
      <c r="F19" s="17">
        <v>41</v>
      </c>
      <c r="G19" s="17">
        <v>213</v>
      </c>
      <c r="H19" s="17">
        <v>16</v>
      </c>
      <c r="I19" s="17">
        <v>0.06</v>
      </c>
      <c r="J19" s="17">
        <v>0.5</v>
      </c>
      <c r="K19" s="17">
        <v>0.3</v>
      </c>
      <c r="L19" s="17">
        <v>16</v>
      </c>
      <c r="M19" s="17">
        <v>35</v>
      </c>
      <c r="N19" s="17">
        <v>95</v>
      </c>
      <c r="O19" s="17">
        <v>0.2</v>
      </c>
    </row>
    <row r="20" spans="1:15" ht="30" customHeight="1">
      <c r="A20" s="18">
        <v>504</v>
      </c>
      <c r="B20" s="11" t="s">
        <v>39</v>
      </c>
      <c r="C20" s="2">
        <v>200</v>
      </c>
      <c r="D20" s="17">
        <v>0</v>
      </c>
      <c r="E20" s="17">
        <v>0</v>
      </c>
      <c r="F20" s="17">
        <v>24</v>
      </c>
      <c r="G20" s="17">
        <v>95</v>
      </c>
      <c r="H20" s="17">
        <v>0.13</v>
      </c>
      <c r="I20" s="17">
        <v>0.3</v>
      </c>
      <c r="J20" s="17">
        <v>20.100000000000001</v>
      </c>
      <c r="K20" s="17">
        <v>2.35</v>
      </c>
      <c r="L20" s="17">
        <v>0</v>
      </c>
      <c r="M20" s="17">
        <v>0</v>
      </c>
      <c r="N20" s="17">
        <v>0</v>
      </c>
      <c r="O20" s="17">
        <v>0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 t="shared" ref="C23:O23" si="2">SUM(C16:C22)</f>
        <v>905</v>
      </c>
      <c r="D23" s="17">
        <f t="shared" si="2"/>
        <v>33.900000000000006</v>
      </c>
      <c r="E23" s="17">
        <f t="shared" si="2"/>
        <v>12.8</v>
      </c>
      <c r="F23" s="17">
        <f t="shared" si="2"/>
        <v>120.3</v>
      </c>
      <c r="G23" s="17">
        <f t="shared" si="2"/>
        <v>730</v>
      </c>
      <c r="H23" s="17">
        <f t="shared" si="2"/>
        <v>63.730000000000004</v>
      </c>
      <c r="I23" s="17">
        <f t="shared" si="2"/>
        <v>0.81</v>
      </c>
      <c r="J23" s="17">
        <f t="shared" si="2"/>
        <v>25.1</v>
      </c>
      <c r="K23" s="17">
        <f t="shared" si="2"/>
        <v>5.65</v>
      </c>
      <c r="L23" s="17">
        <f t="shared" si="2"/>
        <v>148</v>
      </c>
      <c r="M23" s="17">
        <f t="shared" si="2"/>
        <v>201</v>
      </c>
      <c r="N23" s="17">
        <f t="shared" si="2"/>
        <v>432</v>
      </c>
      <c r="O23" s="17">
        <f t="shared" si="2"/>
        <v>5.3800000000000008</v>
      </c>
    </row>
    <row r="24" spans="1:15" ht="30" customHeight="1">
      <c r="A24" s="30" t="s">
        <v>20</v>
      </c>
      <c r="B24" s="31"/>
      <c r="C24" s="20">
        <f t="shared" ref="C24:O24" si="3">C11+C14+C23</f>
        <v>1655</v>
      </c>
      <c r="D24" s="17">
        <f t="shared" si="3"/>
        <v>83.62</v>
      </c>
      <c r="E24" s="17">
        <f t="shared" si="3"/>
        <v>36.6</v>
      </c>
      <c r="F24" s="17">
        <f t="shared" si="3"/>
        <v>242.39999999999998</v>
      </c>
      <c r="G24" s="17">
        <f t="shared" si="3"/>
        <v>1630</v>
      </c>
      <c r="H24" s="17">
        <f t="shared" si="3"/>
        <v>212.82999999999998</v>
      </c>
      <c r="I24" s="17">
        <f t="shared" si="3"/>
        <v>1.143</v>
      </c>
      <c r="J24" s="17">
        <f t="shared" si="3"/>
        <v>39.950000000000003</v>
      </c>
      <c r="K24" s="17">
        <f t="shared" si="3"/>
        <v>8.76</v>
      </c>
      <c r="L24" s="17">
        <f t="shared" si="3"/>
        <v>697.5</v>
      </c>
      <c r="M24" s="17">
        <f t="shared" si="3"/>
        <v>385.3</v>
      </c>
      <c r="N24" s="17">
        <f t="shared" si="3"/>
        <v>1124.0999999999999</v>
      </c>
      <c r="O24" s="17">
        <f t="shared" si="3"/>
        <v>14.69</v>
      </c>
    </row>
    <row r="25" spans="1:15" ht="18" customHeight="1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232</v>
      </c>
      <c r="B6" s="9" t="s">
        <v>74</v>
      </c>
      <c r="C6" s="2">
        <v>250</v>
      </c>
      <c r="D6" s="17">
        <v>9.4</v>
      </c>
      <c r="E6" s="17">
        <v>8.3000000000000007</v>
      </c>
      <c r="F6" s="17">
        <v>45.8</v>
      </c>
      <c r="G6" s="17">
        <v>294</v>
      </c>
      <c r="H6" s="17">
        <v>49</v>
      </c>
      <c r="I6" s="17">
        <v>0.18</v>
      </c>
      <c r="J6" s="17">
        <v>2.1</v>
      </c>
      <c r="K6" s="17">
        <v>1</v>
      </c>
      <c r="L6" s="17">
        <v>174</v>
      </c>
      <c r="M6" s="17">
        <v>48</v>
      </c>
      <c r="N6" s="17">
        <v>243</v>
      </c>
      <c r="O6" s="17">
        <v>2.36</v>
      </c>
    </row>
    <row r="7" spans="1:15" ht="30" customHeight="1">
      <c r="A7" s="18">
        <v>462</v>
      </c>
      <c r="B7" s="8" t="s">
        <v>28</v>
      </c>
      <c r="C7" s="2">
        <v>200</v>
      </c>
      <c r="D7" s="17">
        <v>3.3</v>
      </c>
      <c r="E7" s="17">
        <v>2.9</v>
      </c>
      <c r="F7" s="17">
        <v>13.8</v>
      </c>
      <c r="G7" s="17">
        <v>94</v>
      </c>
      <c r="H7" s="17">
        <v>19</v>
      </c>
      <c r="I7" s="17">
        <v>0.03</v>
      </c>
      <c r="J7" s="17">
        <v>0.7</v>
      </c>
      <c r="K7" s="17">
        <v>0.01</v>
      </c>
      <c r="L7" s="17">
        <v>111.3</v>
      </c>
      <c r="M7" s="17">
        <v>22.3</v>
      </c>
      <c r="N7" s="17">
        <v>91.1</v>
      </c>
      <c r="O7" s="17">
        <v>0.65</v>
      </c>
    </row>
    <row r="8" spans="1:15" ht="30" customHeight="1">
      <c r="A8" s="19">
        <v>267</v>
      </c>
      <c r="B8" s="8" t="s">
        <v>38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>
      <c r="A9" s="19">
        <v>63</v>
      </c>
      <c r="B9" s="8" t="s">
        <v>33</v>
      </c>
      <c r="C9" s="2">
        <v>65</v>
      </c>
      <c r="D9" s="17">
        <v>10</v>
      </c>
      <c r="E9" s="17">
        <v>13</v>
      </c>
      <c r="F9" s="17">
        <v>14</v>
      </c>
      <c r="G9" s="17">
        <v>215</v>
      </c>
      <c r="H9" s="17">
        <v>90</v>
      </c>
      <c r="I9" s="17">
        <v>0.04</v>
      </c>
      <c r="J9" s="17">
        <v>0.14000000000000001</v>
      </c>
      <c r="K9" s="17">
        <v>0.4</v>
      </c>
      <c r="L9" s="17">
        <v>297</v>
      </c>
      <c r="M9" s="17">
        <v>20</v>
      </c>
      <c r="N9" s="17">
        <v>195</v>
      </c>
      <c r="O9" s="17">
        <v>0.53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590</v>
      </c>
      <c r="D11" s="17">
        <f t="shared" ref="D11:O11" si="0">SUM(D6:D10)</f>
        <v>30.799999999999997</v>
      </c>
      <c r="E11" s="17">
        <f t="shared" si="0"/>
        <v>29.3</v>
      </c>
      <c r="F11" s="17">
        <f t="shared" si="0"/>
        <v>87.899999999999991</v>
      </c>
      <c r="G11" s="17">
        <f t="shared" si="0"/>
        <v>738</v>
      </c>
      <c r="H11" s="17">
        <f t="shared" si="0"/>
        <v>258.10000000000002</v>
      </c>
      <c r="I11" s="17">
        <f t="shared" si="0"/>
        <v>0.27999999999999997</v>
      </c>
      <c r="J11" s="17">
        <f t="shared" si="0"/>
        <v>2.94</v>
      </c>
      <c r="K11" s="17">
        <f t="shared" si="0"/>
        <v>2.41</v>
      </c>
      <c r="L11" s="17">
        <f t="shared" si="0"/>
        <v>616.29999999999995</v>
      </c>
      <c r="M11" s="17">
        <f t="shared" si="0"/>
        <v>177.3</v>
      </c>
      <c r="N11" s="17">
        <f t="shared" si="0"/>
        <v>629.1</v>
      </c>
      <c r="O11" s="17">
        <f t="shared" si="0"/>
        <v>6.09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150</v>
      </c>
      <c r="B16" s="9" t="s">
        <v>70</v>
      </c>
      <c r="C16" s="2">
        <v>100</v>
      </c>
      <c r="D16" s="17">
        <v>1.9</v>
      </c>
      <c r="E16" s="17">
        <v>8.9</v>
      </c>
      <c r="F16" s="17">
        <v>7.7</v>
      </c>
      <c r="G16" s="17">
        <v>118</v>
      </c>
      <c r="H16" s="17">
        <v>0</v>
      </c>
      <c r="I16" s="17">
        <v>0.02</v>
      </c>
      <c r="J16" s="17">
        <v>7</v>
      </c>
      <c r="K16" s="17">
        <v>3.1</v>
      </c>
      <c r="L16" s="17">
        <v>41</v>
      </c>
      <c r="M16" s="17">
        <v>15</v>
      </c>
      <c r="N16" s="17">
        <v>37</v>
      </c>
      <c r="O16" s="17">
        <v>0.7</v>
      </c>
    </row>
    <row r="17" spans="1:15" ht="30" customHeight="1">
      <c r="A17" s="7">
        <v>100</v>
      </c>
      <c r="B17" s="15" t="s">
        <v>49</v>
      </c>
      <c r="C17" s="2">
        <v>250</v>
      </c>
      <c r="D17" s="17">
        <v>2.6</v>
      </c>
      <c r="E17" s="17">
        <v>5.0999999999999996</v>
      </c>
      <c r="F17" s="17">
        <v>14</v>
      </c>
      <c r="G17" s="17">
        <v>110</v>
      </c>
      <c r="H17" s="17">
        <v>0</v>
      </c>
      <c r="I17" s="17">
        <v>0.09</v>
      </c>
      <c r="J17" s="17">
        <v>7.1</v>
      </c>
      <c r="K17" s="17">
        <v>2.4</v>
      </c>
      <c r="L17" s="17">
        <v>16</v>
      </c>
      <c r="M17" s="17">
        <v>25</v>
      </c>
      <c r="N17" s="17">
        <v>61</v>
      </c>
      <c r="O17" s="17">
        <v>0.86</v>
      </c>
    </row>
    <row r="18" spans="1:15" ht="30" customHeight="1">
      <c r="A18" s="7">
        <v>256</v>
      </c>
      <c r="B18" s="12" t="s">
        <v>29</v>
      </c>
      <c r="C18" s="2">
        <v>180</v>
      </c>
      <c r="D18" s="17">
        <v>6.7</v>
      </c>
      <c r="E18" s="17">
        <v>6</v>
      </c>
      <c r="F18" s="17">
        <v>35.5</v>
      </c>
      <c r="G18" s="17">
        <v>222</v>
      </c>
      <c r="H18" s="17">
        <v>38</v>
      </c>
      <c r="I18" s="17">
        <v>7.0000000000000007E-2</v>
      </c>
      <c r="J18" s="17">
        <v>0</v>
      </c>
      <c r="K18" s="17">
        <v>10</v>
      </c>
      <c r="L18" s="17">
        <v>14</v>
      </c>
      <c r="M18" s="17">
        <v>9</v>
      </c>
      <c r="N18" s="17">
        <v>54</v>
      </c>
      <c r="O18" s="17">
        <v>1.26</v>
      </c>
    </row>
    <row r="19" spans="1:15" ht="30" customHeight="1">
      <c r="A19" s="7">
        <v>326</v>
      </c>
      <c r="B19" s="9" t="s">
        <v>55</v>
      </c>
      <c r="C19" s="2">
        <v>100</v>
      </c>
      <c r="D19" s="17">
        <v>15.1</v>
      </c>
      <c r="E19" s="17">
        <v>13.5</v>
      </c>
      <c r="F19" s="17">
        <v>5.0999999999999996</v>
      </c>
      <c r="G19" s="17">
        <v>202</v>
      </c>
      <c r="H19" s="17">
        <v>25</v>
      </c>
      <c r="I19" s="17">
        <v>0.04</v>
      </c>
      <c r="J19" s="17">
        <v>0.7</v>
      </c>
      <c r="K19" s="17">
        <v>0.5</v>
      </c>
      <c r="L19" s="17">
        <v>65</v>
      </c>
      <c r="M19" s="17">
        <v>21</v>
      </c>
      <c r="N19" s="17">
        <v>149</v>
      </c>
      <c r="O19" s="17">
        <v>1.87</v>
      </c>
    </row>
    <row r="20" spans="1:15" ht="30" customHeight="1">
      <c r="A20" s="18">
        <v>509</v>
      </c>
      <c r="B20" s="12" t="s">
        <v>79</v>
      </c>
      <c r="C20" s="2">
        <v>200</v>
      </c>
      <c r="D20" s="17">
        <v>0</v>
      </c>
      <c r="E20" s="17">
        <v>0</v>
      </c>
      <c r="F20" s="17">
        <v>17</v>
      </c>
      <c r="G20" s="17">
        <v>70</v>
      </c>
      <c r="H20" s="17">
        <v>0.17</v>
      </c>
      <c r="I20" s="17">
        <v>0.42</v>
      </c>
      <c r="J20" s="17">
        <v>28</v>
      </c>
      <c r="K20" s="17">
        <v>3.28</v>
      </c>
      <c r="L20" s="17">
        <v>250</v>
      </c>
      <c r="M20" s="17">
        <v>20</v>
      </c>
      <c r="N20" s="17">
        <v>0</v>
      </c>
      <c r="O20" s="17">
        <v>0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>SUM(C16:C22)</f>
        <v>900</v>
      </c>
      <c r="D23" s="17">
        <f t="shared" ref="D23:O23" si="2">SUM(D16:D22)</f>
        <v>31.999999999999996</v>
      </c>
      <c r="E23" s="17">
        <f t="shared" si="2"/>
        <v>34.299999999999997</v>
      </c>
      <c r="F23" s="17">
        <f t="shared" si="2"/>
        <v>110.50000000000001</v>
      </c>
      <c r="G23" s="17">
        <f t="shared" si="2"/>
        <v>876</v>
      </c>
      <c r="H23" s="17">
        <f t="shared" si="2"/>
        <v>63.27</v>
      </c>
      <c r="I23" s="17">
        <f t="shared" si="2"/>
        <v>0.68</v>
      </c>
      <c r="J23" s="17">
        <f t="shared" si="2"/>
        <v>42.8</v>
      </c>
      <c r="K23" s="17">
        <f t="shared" si="2"/>
        <v>20.48</v>
      </c>
      <c r="L23" s="17">
        <f t="shared" si="2"/>
        <v>405</v>
      </c>
      <c r="M23" s="17">
        <f t="shared" si="2"/>
        <v>177</v>
      </c>
      <c r="N23" s="17">
        <f t="shared" si="2"/>
        <v>347</v>
      </c>
      <c r="O23" s="17">
        <f t="shared" si="2"/>
        <v>6.6300000000000008</v>
      </c>
    </row>
    <row r="24" spans="1:15" ht="30" customHeight="1">
      <c r="A24" s="30" t="s">
        <v>20</v>
      </c>
      <c r="B24" s="31"/>
      <c r="C24" s="20">
        <f t="shared" ref="C24:O24" si="3">C11+C14+C23</f>
        <v>1690</v>
      </c>
      <c r="D24" s="17">
        <f t="shared" si="3"/>
        <v>63.599999999999994</v>
      </c>
      <c r="E24" s="17">
        <f t="shared" si="3"/>
        <v>64.400000000000006</v>
      </c>
      <c r="F24" s="17">
        <f t="shared" si="3"/>
        <v>218</v>
      </c>
      <c r="G24" s="17">
        <f t="shared" si="3"/>
        <v>1702</v>
      </c>
      <c r="H24" s="17">
        <f t="shared" si="3"/>
        <v>321.37</v>
      </c>
      <c r="I24" s="17">
        <f t="shared" si="3"/>
        <v>1.02</v>
      </c>
      <c r="J24" s="17">
        <f t="shared" si="3"/>
        <v>59.739999999999995</v>
      </c>
      <c r="K24" s="17">
        <f t="shared" si="3"/>
        <v>23.29</v>
      </c>
      <c r="L24" s="17">
        <f t="shared" si="3"/>
        <v>1053.5</v>
      </c>
      <c r="M24" s="17">
        <f t="shared" si="3"/>
        <v>372.3</v>
      </c>
      <c r="N24" s="17">
        <f t="shared" si="3"/>
        <v>998.1</v>
      </c>
      <c r="O24" s="17">
        <f t="shared" si="3"/>
        <v>17.14</v>
      </c>
    </row>
    <row r="25" spans="1:15" ht="18" customHeight="1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60" zoomScaleNormal="6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285</v>
      </c>
      <c r="B6" s="9" t="s">
        <v>45</v>
      </c>
      <c r="C6" s="2">
        <v>250</v>
      </c>
      <c r="D6" s="17">
        <v>37.6</v>
      </c>
      <c r="E6" s="17">
        <v>14</v>
      </c>
      <c r="F6" s="17">
        <v>51</v>
      </c>
      <c r="G6" s="17">
        <v>476</v>
      </c>
      <c r="H6" s="17">
        <v>111</v>
      </c>
      <c r="I6" s="17">
        <v>0.2</v>
      </c>
      <c r="J6" s="17">
        <v>0.5</v>
      </c>
      <c r="K6" s="17">
        <v>1.5</v>
      </c>
      <c r="L6" s="17">
        <v>365</v>
      </c>
      <c r="M6" s="17">
        <v>61</v>
      </c>
      <c r="N6" s="17">
        <v>524</v>
      </c>
      <c r="O6" s="17">
        <v>2.5499999999999998</v>
      </c>
    </row>
    <row r="7" spans="1:15" ht="30" customHeight="1">
      <c r="A7" s="18">
        <v>471</v>
      </c>
      <c r="B7" s="8" t="s">
        <v>35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>
      <c r="A8" s="18">
        <v>460</v>
      </c>
      <c r="B8" s="8" t="s">
        <v>24</v>
      </c>
      <c r="C8" s="2">
        <v>200</v>
      </c>
      <c r="D8" s="17">
        <v>1.6</v>
      </c>
      <c r="E8" s="17">
        <v>1.3</v>
      </c>
      <c r="F8" s="17">
        <v>11.5</v>
      </c>
      <c r="G8" s="17">
        <v>64</v>
      </c>
      <c r="H8" s="17">
        <v>9.5</v>
      </c>
      <c r="I8" s="17">
        <v>0.02</v>
      </c>
      <c r="J8" s="17">
        <v>0.3</v>
      </c>
      <c r="K8" s="17">
        <v>0</v>
      </c>
      <c r="L8" s="17">
        <v>59.1</v>
      </c>
      <c r="M8" s="17">
        <v>10.5</v>
      </c>
      <c r="N8" s="17">
        <v>45.9</v>
      </c>
      <c r="O8" s="17">
        <v>0.87</v>
      </c>
    </row>
    <row r="9" spans="1:15" ht="30" customHeight="1">
      <c r="A9" s="18">
        <v>573</v>
      </c>
      <c r="B9" s="8" t="s">
        <v>69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550</v>
      </c>
      <c r="D11" s="17">
        <f t="shared" ref="D11:O11" si="0">SUM(D6:D10)</f>
        <v>47.100000000000009</v>
      </c>
      <c r="E11" s="17">
        <f t="shared" si="0"/>
        <v>18.700000000000003</v>
      </c>
      <c r="F11" s="17">
        <f t="shared" si="0"/>
        <v>110.4</v>
      </c>
      <c r="G11" s="17">
        <f t="shared" si="0"/>
        <v>792</v>
      </c>
      <c r="H11" s="17">
        <f t="shared" si="0"/>
        <v>133.6</v>
      </c>
      <c r="I11" s="17">
        <f t="shared" si="0"/>
        <v>0.27999999999999997</v>
      </c>
      <c r="J11" s="17">
        <f t="shared" si="0"/>
        <v>1.1000000000000001</v>
      </c>
      <c r="K11" s="17">
        <f t="shared" si="0"/>
        <v>2.76</v>
      </c>
      <c r="L11" s="17">
        <f t="shared" si="0"/>
        <v>535.1</v>
      </c>
      <c r="M11" s="17">
        <f t="shared" si="0"/>
        <v>168.5</v>
      </c>
      <c r="N11" s="17">
        <f t="shared" si="0"/>
        <v>681.9</v>
      </c>
      <c r="O11" s="17">
        <f t="shared" si="0"/>
        <v>5.42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71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98</v>
      </c>
      <c r="B17" s="15" t="s">
        <v>50</v>
      </c>
      <c r="C17" s="2">
        <v>250</v>
      </c>
      <c r="D17" s="17">
        <v>2.4</v>
      </c>
      <c r="E17" s="17">
        <v>4.8</v>
      </c>
      <c r="F17" s="17">
        <v>10.4</v>
      </c>
      <c r="G17" s="17">
        <v>94</v>
      </c>
      <c r="H17" s="17">
        <v>0</v>
      </c>
      <c r="I17" s="17">
        <v>0.06</v>
      </c>
      <c r="J17" s="17">
        <v>7.9</v>
      </c>
      <c r="K17" s="17">
        <v>2.4</v>
      </c>
      <c r="L17" s="17">
        <v>36</v>
      </c>
      <c r="M17" s="17">
        <v>29</v>
      </c>
      <c r="N17" s="17">
        <v>61</v>
      </c>
      <c r="O17" s="17">
        <v>1.45</v>
      </c>
    </row>
    <row r="18" spans="1:15" ht="30" customHeight="1">
      <c r="A18" s="18">
        <v>298</v>
      </c>
      <c r="B18" s="12" t="s">
        <v>54</v>
      </c>
      <c r="C18" s="2">
        <v>100</v>
      </c>
      <c r="D18" s="17">
        <v>13</v>
      </c>
      <c r="E18" s="17">
        <v>4.4000000000000004</v>
      </c>
      <c r="F18" s="17">
        <v>3.3</v>
      </c>
      <c r="G18" s="17">
        <v>102</v>
      </c>
      <c r="H18" s="17">
        <v>29</v>
      </c>
      <c r="I18" s="17">
        <v>7.0000000000000007E-2</v>
      </c>
      <c r="J18" s="17">
        <v>2.2000000000000002</v>
      </c>
      <c r="K18" s="17">
        <v>1.3</v>
      </c>
      <c r="L18" s="17">
        <v>46</v>
      </c>
      <c r="M18" s="17">
        <v>31</v>
      </c>
      <c r="N18" s="17">
        <v>151</v>
      </c>
      <c r="O18" s="17">
        <v>0.65</v>
      </c>
    </row>
    <row r="19" spans="1:15" ht="30" customHeight="1">
      <c r="A19" s="7">
        <v>202</v>
      </c>
      <c r="B19" s="12" t="s">
        <v>23</v>
      </c>
      <c r="C19" s="2">
        <v>180</v>
      </c>
      <c r="D19" s="17">
        <v>11</v>
      </c>
      <c r="E19" s="17">
        <v>7.9</v>
      </c>
      <c r="F19" s="17">
        <v>47</v>
      </c>
      <c r="G19" s="17">
        <v>301</v>
      </c>
      <c r="H19" s="17">
        <v>29</v>
      </c>
      <c r="I19" s="17">
        <v>0.25</v>
      </c>
      <c r="J19" s="17">
        <v>0</v>
      </c>
      <c r="K19" s="17">
        <v>0.7</v>
      </c>
      <c r="L19" s="17">
        <v>20</v>
      </c>
      <c r="M19" s="17">
        <v>168</v>
      </c>
      <c r="N19" s="17">
        <v>252</v>
      </c>
      <c r="O19" s="17">
        <v>5.6</v>
      </c>
    </row>
    <row r="20" spans="1:15" ht="30" customHeight="1">
      <c r="A20" s="18">
        <v>504</v>
      </c>
      <c r="B20" s="11" t="s">
        <v>39</v>
      </c>
      <c r="C20" s="2">
        <v>200</v>
      </c>
      <c r="D20" s="17">
        <v>0</v>
      </c>
      <c r="E20" s="17">
        <v>0</v>
      </c>
      <c r="F20" s="17">
        <v>24</v>
      </c>
      <c r="G20" s="17">
        <v>95</v>
      </c>
      <c r="H20" s="17">
        <v>0.13</v>
      </c>
      <c r="I20" s="17">
        <v>0.3</v>
      </c>
      <c r="J20" s="17">
        <v>20.100000000000001</v>
      </c>
      <c r="K20" s="17">
        <v>2.35</v>
      </c>
      <c r="L20" s="17">
        <v>0</v>
      </c>
      <c r="M20" s="17">
        <v>0</v>
      </c>
      <c r="N20" s="17">
        <v>0</v>
      </c>
      <c r="O20" s="17">
        <v>0</v>
      </c>
    </row>
    <row r="21" spans="1:15" ht="30" customHeight="1">
      <c r="A21" s="18">
        <v>573</v>
      </c>
      <c r="B21" s="8" t="s">
        <v>69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>
      <c r="A23" s="10"/>
      <c r="B23" s="13" t="s">
        <v>27</v>
      </c>
      <c r="C23" s="2">
        <f>SUM(C16:C22)</f>
        <v>905</v>
      </c>
      <c r="D23" s="17">
        <f t="shared" ref="D23:O23" si="2">SUM(D16:D22)</f>
        <v>35.1</v>
      </c>
      <c r="E23" s="17">
        <f t="shared" si="2"/>
        <v>21.7</v>
      </c>
      <c r="F23" s="17">
        <f t="shared" si="2"/>
        <v>121.2</v>
      </c>
      <c r="G23" s="17">
        <f t="shared" si="2"/>
        <v>813</v>
      </c>
      <c r="H23" s="17">
        <f t="shared" si="2"/>
        <v>77.22999999999999</v>
      </c>
      <c r="I23" s="17">
        <f t="shared" si="2"/>
        <v>0.8</v>
      </c>
      <c r="J23" s="17">
        <f t="shared" si="2"/>
        <v>32.200000000000003</v>
      </c>
      <c r="K23" s="17">
        <f t="shared" si="2"/>
        <v>8.2000000000000011</v>
      </c>
      <c r="L23" s="17">
        <f t="shared" si="2"/>
        <v>140</v>
      </c>
      <c r="M23" s="17">
        <f t="shared" si="2"/>
        <v>334</v>
      </c>
      <c r="N23" s="17">
        <f t="shared" si="2"/>
        <v>567</v>
      </c>
      <c r="O23" s="17">
        <f t="shared" si="2"/>
        <v>10.280000000000001</v>
      </c>
    </row>
    <row r="24" spans="1:15" ht="30" customHeight="1">
      <c r="A24" s="30" t="s">
        <v>20</v>
      </c>
      <c r="B24" s="31"/>
      <c r="C24" s="20">
        <f>C11+C14+C23</f>
        <v>1655</v>
      </c>
      <c r="D24" s="17">
        <f t="shared" ref="D24:O24" si="3">D11+D14+D23</f>
        <v>83</v>
      </c>
      <c r="E24" s="17">
        <f t="shared" si="3"/>
        <v>41.2</v>
      </c>
      <c r="F24" s="17">
        <f t="shared" si="3"/>
        <v>251.2</v>
      </c>
      <c r="G24" s="17">
        <f t="shared" si="3"/>
        <v>1693</v>
      </c>
      <c r="H24" s="17">
        <f t="shared" si="3"/>
        <v>210.82999999999998</v>
      </c>
      <c r="I24" s="17">
        <f t="shared" si="3"/>
        <v>1.1400000000000001</v>
      </c>
      <c r="J24" s="17">
        <f t="shared" si="3"/>
        <v>47.300000000000004</v>
      </c>
      <c r="K24" s="17">
        <f t="shared" si="3"/>
        <v>11.360000000000001</v>
      </c>
      <c r="L24" s="17">
        <f t="shared" si="3"/>
        <v>707.30000000000007</v>
      </c>
      <c r="M24" s="17">
        <f t="shared" si="3"/>
        <v>520.5</v>
      </c>
      <c r="N24" s="17">
        <f t="shared" si="3"/>
        <v>1270.9000000000001</v>
      </c>
      <c r="O24" s="17">
        <f t="shared" si="3"/>
        <v>20.12</v>
      </c>
    </row>
    <row r="25" spans="1:15" ht="18" customHeight="1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70" zoomScaleNormal="70" workbookViewId="0">
      <selection sqref="A1:O1"/>
    </sheetView>
  </sheetViews>
  <sheetFormatPr defaultColWidth="9.140625"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28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25" customHeight="1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6" customHeight="1">
      <c r="A3" s="35" t="s">
        <v>1</v>
      </c>
      <c r="B3" s="37" t="s">
        <v>0</v>
      </c>
      <c r="C3" s="39" t="s">
        <v>3</v>
      </c>
      <c r="D3" s="41" t="s">
        <v>2</v>
      </c>
      <c r="E3" s="42"/>
      <c r="F3" s="43"/>
      <c r="G3" s="39" t="s">
        <v>7</v>
      </c>
      <c r="H3" s="41" t="s">
        <v>8</v>
      </c>
      <c r="I3" s="42"/>
      <c r="J3" s="42"/>
      <c r="K3" s="43"/>
      <c r="L3" s="32" t="s">
        <v>12</v>
      </c>
      <c r="M3" s="33"/>
      <c r="N3" s="33"/>
      <c r="O3" s="34"/>
    </row>
    <row r="4" spans="1:15" ht="35.25" customHeight="1">
      <c r="A4" s="36"/>
      <c r="B4" s="38"/>
      <c r="C4" s="40"/>
      <c r="D4" s="2" t="s">
        <v>5</v>
      </c>
      <c r="E4" s="2" t="s">
        <v>4</v>
      </c>
      <c r="F4" s="3" t="s">
        <v>6</v>
      </c>
      <c r="G4" s="40"/>
      <c r="H4" s="16" t="s">
        <v>10</v>
      </c>
      <c r="I4" s="16" t="s">
        <v>25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>
      <c r="A6" s="18">
        <v>139</v>
      </c>
      <c r="B6" s="9" t="s">
        <v>48</v>
      </c>
      <c r="C6" s="2">
        <v>250</v>
      </c>
      <c r="D6" s="17">
        <v>7.3</v>
      </c>
      <c r="E6" s="17">
        <v>8.1</v>
      </c>
      <c r="F6" s="17">
        <v>24.6</v>
      </c>
      <c r="G6" s="17">
        <v>200</v>
      </c>
      <c r="H6" s="17">
        <v>59</v>
      </c>
      <c r="I6" s="17">
        <v>0.1</v>
      </c>
      <c r="J6" s="17">
        <v>1.1000000000000001</v>
      </c>
      <c r="K6" s="17">
        <v>0.4</v>
      </c>
      <c r="L6" s="17">
        <v>204</v>
      </c>
      <c r="M6" s="17">
        <v>26</v>
      </c>
      <c r="N6" s="17">
        <v>171</v>
      </c>
      <c r="O6" s="17">
        <v>0.64</v>
      </c>
    </row>
    <row r="7" spans="1:15" ht="30" customHeight="1">
      <c r="A7" s="19">
        <v>457</v>
      </c>
      <c r="B7" s="8" t="s">
        <v>21</v>
      </c>
      <c r="C7" s="2">
        <v>200</v>
      </c>
      <c r="D7" s="17">
        <v>0.2</v>
      </c>
      <c r="E7" s="17">
        <v>0.1</v>
      </c>
      <c r="F7" s="17">
        <v>9.3000000000000007</v>
      </c>
      <c r="G7" s="17">
        <v>38</v>
      </c>
      <c r="H7" s="17">
        <v>0</v>
      </c>
      <c r="I7" s="17">
        <v>0</v>
      </c>
      <c r="J7" s="17">
        <v>0</v>
      </c>
      <c r="K7" s="17">
        <v>0</v>
      </c>
      <c r="L7" s="17">
        <v>5.0999999999999996</v>
      </c>
      <c r="M7" s="17">
        <v>4.2</v>
      </c>
      <c r="N7" s="17">
        <v>7.7</v>
      </c>
      <c r="O7" s="17">
        <v>0.82</v>
      </c>
    </row>
    <row r="8" spans="1:15" ht="30" customHeight="1">
      <c r="A8" s="19">
        <v>63</v>
      </c>
      <c r="B8" s="8" t="s">
        <v>33</v>
      </c>
      <c r="C8" s="2">
        <v>65</v>
      </c>
      <c r="D8" s="17">
        <v>10</v>
      </c>
      <c r="E8" s="17">
        <v>13</v>
      </c>
      <c r="F8" s="17">
        <v>14</v>
      </c>
      <c r="G8" s="17">
        <v>215</v>
      </c>
      <c r="H8" s="17">
        <v>90</v>
      </c>
      <c r="I8" s="17">
        <v>0.04</v>
      </c>
      <c r="J8" s="17">
        <v>0.14000000000000001</v>
      </c>
      <c r="K8" s="17">
        <v>0.4</v>
      </c>
      <c r="L8" s="17">
        <v>297</v>
      </c>
      <c r="M8" s="17">
        <v>20</v>
      </c>
      <c r="N8" s="17">
        <v>195</v>
      </c>
      <c r="O8" s="17">
        <v>0.53</v>
      </c>
    </row>
    <row r="9" spans="1:15" ht="30" customHeight="1">
      <c r="A9" s="19">
        <v>267</v>
      </c>
      <c r="B9" s="8" t="s">
        <v>38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>
      <c r="A11" s="2"/>
      <c r="B11" s="14" t="s">
        <v>26</v>
      </c>
      <c r="C11" s="2">
        <f>SUM(C6:C10)</f>
        <v>590</v>
      </c>
      <c r="D11" s="17">
        <f t="shared" ref="D11:O11" si="0">SUM(D6:D10)</f>
        <v>25.6</v>
      </c>
      <c r="E11" s="17">
        <f t="shared" si="0"/>
        <v>26.299999999999997</v>
      </c>
      <c r="F11" s="17">
        <f t="shared" si="0"/>
        <v>62.2</v>
      </c>
      <c r="G11" s="17">
        <f t="shared" si="0"/>
        <v>588</v>
      </c>
      <c r="H11" s="17">
        <f t="shared" si="0"/>
        <v>249.1</v>
      </c>
      <c r="I11" s="17">
        <f t="shared" si="0"/>
        <v>0.17</v>
      </c>
      <c r="J11" s="17">
        <f t="shared" si="0"/>
        <v>1.2400000000000002</v>
      </c>
      <c r="K11" s="17">
        <f t="shared" si="0"/>
        <v>1.8</v>
      </c>
      <c r="L11" s="17">
        <f t="shared" si="0"/>
        <v>540.1</v>
      </c>
      <c r="M11" s="17">
        <f t="shared" si="0"/>
        <v>137.19999999999999</v>
      </c>
      <c r="N11" s="17">
        <f t="shared" si="0"/>
        <v>473.7</v>
      </c>
      <c r="O11" s="17">
        <f t="shared" si="0"/>
        <v>4.54</v>
      </c>
    </row>
    <row r="12" spans="1:15" ht="30" customHeight="1">
      <c r="A12" s="2"/>
      <c r="B12" s="6" t="s">
        <v>31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>
      <c r="A13" s="2">
        <v>82</v>
      </c>
      <c r="B13" s="8" t="s">
        <v>42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>
      <c r="A14" s="2"/>
      <c r="B14" s="14" t="s">
        <v>32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>
      <c r="A16" s="7">
        <v>157</v>
      </c>
      <c r="B16" s="9" t="s">
        <v>72</v>
      </c>
      <c r="C16" s="2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>
      <c r="A17" s="7">
        <v>118</v>
      </c>
      <c r="B17" s="15" t="s">
        <v>46</v>
      </c>
      <c r="C17" s="2">
        <v>250</v>
      </c>
      <c r="D17" s="17">
        <v>2.4</v>
      </c>
      <c r="E17" s="17">
        <v>5</v>
      </c>
      <c r="F17" s="17">
        <v>9</v>
      </c>
      <c r="G17" s="17">
        <v>89</v>
      </c>
      <c r="H17" s="17">
        <v>0</v>
      </c>
      <c r="I17" s="17">
        <v>0.08</v>
      </c>
      <c r="J17" s="17">
        <v>4.4000000000000004</v>
      </c>
      <c r="K17" s="17">
        <v>2.5</v>
      </c>
      <c r="L17" s="17">
        <v>29</v>
      </c>
      <c r="M17" s="17">
        <v>25</v>
      </c>
      <c r="N17" s="17">
        <v>64</v>
      </c>
      <c r="O17" s="17">
        <v>0.9</v>
      </c>
    </row>
    <row r="18" spans="1:15" ht="30" customHeight="1">
      <c r="A18" s="7">
        <v>376</v>
      </c>
      <c r="B18" s="12" t="s">
        <v>37</v>
      </c>
      <c r="C18" s="2">
        <v>250</v>
      </c>
      <c r="D18" s="17">
        <v>26</v>
      </c>
      <c r="E18" s="17">
        <v>24</v>
      </c>
      <c r="F18" s="17">
        <v>19.899999999999999</v>
      </c>
      <c r="G18" s="17">
        <v>399</v>
      </c>
      <c r="H18" s="17">
        <v>85</v>
      </c>
      <c r="I18" s="17">
        <v>0.2</v>
      </c>
      <c r="J18" s="17">
        <v>10.4</v>
      </c>
      <c r="K18" s="17">
        <v>0.9</v>
      </c>
      <c r="L18" s="17">
        <v>45</v>
      </c>
      <c r="M18" s="17">
        <v>59</v>
      </c>
      <c r="N18" s="17">
        <v>286</v>
      </c>
      <c r="O18" s="17">
        <v>3.25</v>
      </c>
    </row>
    <row r="19" spans="1:15" ht="30" customHeight="1">
      <c r="A19" s="18">
        <v>501</v>
      </c>
      <c r="B19" s="12" t="s">
        <v>80</v>
      </c>
      <c r="C19" s="2">
        <v>200</v>
      </c>
      <c r="D19" s="17">
        <v>1</v>
      </c>
      <c r="E19" s="17">
        <v>0.2</v>
      </c>
      <c r="F19" s="17">
        <v>20.2</v>
      </c>
      <c r="G19" s="17">
        <v>86</v>
      </c>
      <c r="H19" s="17">
        <v>0</v>
      </c>
      <c r="I19" s="17">
        <v>0.02</v>
      </c>
      <c r="J19" s="17">
        <v>4</v>
      </c>
      <c r="K19" s="17">
        <v>0.2</v>
      </c>
      <c r="L19" s="17">
        <v>14</v>
      </c>
      <c r="M19" s="17">
        <v>8</v>
      </c>
      <c r="N19" s="17">
        <v>14</v>
      </c>
      <c r="O19" s="17">
        <v>2.8</v>
      </c>
    </row>
    <row r="20" spans="1:15" ht="30" customHeight="1">
      <c r="A20" s="18">
        <v>573</v>
      </c>
      <c r="B20" s="8" t="s">
        <v>69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>
      <c r="A22" s="10"/>
      <c r="B22" s="13" t="s">
        <v>27</v>
      </c>
      <c r="C22" s="2">
        <f>SUM(C16:C21)</f>
        <v>875</v>
      </c>
      <c r="D22" s="17">
        <f t="shared" ref="D22:O22" si="2">SUM(D16:D21)</f>
        <v>38.1</v>
      </c>
      <c r="E22" s="17">
        <f t="shared" si="2"/>
        <v>33.799999999999997</v>
      </c>
      <c r="F22" s="17">
        <f t="shared" si="2"/>
        <v>85.600000000000009</v>
      </c>
      <c r="G22" s="17">
        <f t="shared" si="2"/>
        <v>795</v>
      </c>
      <c r="H22" s="17">
        <f t="shared" si="2"/>
        <v>104.1</v>
      </c>
      <c r="I22" s="17">
        <f t="shared" si="2"/>
        <v>0.42</v>
      </c>
      <c r="J22" s="17">
        <f t="shared" si="2"/>
        <v>20.8</v>
      </c>
      <c r="K22" s="17">
        <f t="shared" si="2"/>
        <v>5.05</v>
      </c>
      <c r="L22" s="17">
        <f t="shared" si="2"/>
        <v>126</v>
      </c>
      <c r="M22" s="17">
        <f t="shared" si="2"/>
        <v>198</v>
      </c>
      <c r="N22" s="17">
        <f t="shared" si="2"/>
        <v>467</v>
      </c>
      <c r="O22" s="17">
        <f t="shared" si="2"/>
        <v>9.5300000000000011</v>
      </c>
    </row>
    <row r="23" spans="1:15" ht="30" customHeight="1">
      <c r="A23" s="30" t="s">
        <v>20</v>
      </c>
      <c r="B23" s="31"/>
      <c r="C23" s="20">
        <f t="shared" ref="C23:O23" si="3">C11+C14+C22</f>
        <v>1665</v>
      </c>
      <c r="D23" s="17">
        <f t="shared" si="3"/>
        <v>64.5</v>
      </c>
      <c r="E23" s="17">
        <f t="shared" si="3"/>
        <v>60.899999999999991</v>
      </c>
      <c r="F23" s="17">
        <f t="shared" si="3"/>
        <v>167.40000000000003</v>
      </c>
      <c r="G23" s="17">
        <f t="shared" si="3"/>
        <v>1471</v>
      </c>
      <c r="H23" s="17">
        <f t="shared" si="3"/>
        <v>353.2</v>
      </c>
      <c r="I23" s="17">
        <f t="shared" si="3"/>
        <v>0.65</v>
      </c>
      <c r="J23" s="17">
        <f t="shared" si="3"/>
        <v>36.04</v>
      </c>
      <c r="K23" s="17">
        <f t="shared" si="3"/>
        <v>7.25</v>
      </c>
      <c r="L23" s="17">
        <f t="shared" si="3"/>
        <v>698.30000000000007</v>
      </c>
      <c r="M23" s="17">
        <f t="shared" si="3"/>
        <v>353.2</v>
      </c>
      <c r="N23" s="17">
        <f t="shared" si="3"/>
        <v>962.7</v>
      </c>
      <c r="O23" s="17">
        <f t="shared" si="3"/>
        <v>18.490000000000002</v>
      </c>
    </row>
    <row r="24" spans="1:15" ht="18" customHeight="1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Тит. с 12 лет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2024-08-30T16:28:47Z</cp:lastPrinted>
  <dcterms:created xsi:type="dcterms:W3CDTF">2019-08-21T10:33:27Z</dcterms:created>
  <dcterms:modified xsi:type="dcterms:W3CDTF">2024-09-12T08:46:35Z</dcterms:modified>
</cp:coreProperties>
</file>